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750" windowWidth="9720" windowHeight="11760" tabRatio="710"/>
  </bookViews>
  <sheets>
    <sheet name="Приложение 5" sheetId="7" r:id="rId1"/>
  </sheets>
  <definedNames>
    <definedName name="_xlnm.Print_Titles" localSheetId="0">'Приложение 5'!$11:$11</definedName>
    <definedName name="_xlnm.Print_Area" localSheetId="0">'Приложение 5'!$A$1:$H$422</definedName>
  </definedNames>
  <calcPr calcId="124519"/>
</workbook>
</file>

<file path=xl/calcChain.xml><?xml version="1.0" encoding="utf-8"?>
<calcChain xmlns="http://schemas.openxmlformats.org/spreadsheetml/2006/main">
  <c r="G368" i="7"/>
  <c r="G346"/>
  <c r="G345" s="1"/>
  <c r="G111"/>
  <c r="G99"/>
  <c r="G98" s="1"/>
  <c r="G95"/>
  <c r="G96"/>
  <c r="G109"/>
  <c r="G108" s="1"/>
  <c r="G106"/>
  <c r="G105" s="1"/>
  <c r="G406"/>
  <c r="G405" s="1"/>
  <c r="G404" s="1"/>
  <c r="G402"/>
  <c r="G401" s="1"/>
  <c r="G400" s="1"/>
  <c r="G367"/>
  <c r="G390"/>
  <c r="G373"/>
  <c r="G359"/>
  <c r="G361"/>
  <c r="G351"/>
  <c r="G357"/>
  <c r="G349"/>
  <c r="G317"/>
  <c r="G316" s="1"/>
  <c r="G314"/>
  <c r="G313" s="1"/>
  <c r="G312" s="1"/>
  <c r="G311" s="1"/>
  <c r="G300"/>
  <c r="G293"/>
  <c r="G292" s="1"/>
  <c r="G281" s="1"/>
  <c r="G262"/>
  <c r="G261" s="1"/>
  <c r="G260" s="1"/>
  <c r="G221"/>
  <c r="G220" s="1"/>
  <c r="G219" s="1"/>
  <c r="G218" s="1"/>
  <c r="G217" s="1"/>
  <c r="G209"/>
  <c r="G208" s="1"/>
  <c r="G207" s="1"/>
  <c r="G206" s="1"/>
  <c r="G205" s="1"/>
  <c r="G201"/>
  <c r="G203"/>
  <c r="G175"/>
  <c r="G174" s="1"/>
  <c r="G173" s="1"/>
  <c r="G171"/>
  <c r="G170" s="1"/>
  <c r="G169" s="1"/>
  <c r="G148"/>
  <c r="G147" s="1"/>
  <c r="G120"/>
  <c r="G19"/>
  <c r="G104" l="1"/>
  <c r="G168"/>
  <c r="G167" s="1"/>
  <c r="G200"/>
  <c r="G199" s="1"/>
  <c r="G94"/>
  <c r="G114"/>
  <c r="G113" s="1"/>
  <c r="G112" s="1"/>
  <c r="G165"/>
  <c r="G163"/>
  <c r="G162" l="1"/>
  <c r="G161" s="1"/>
  <c r="G160" s="1"/>
  <c r="G159" s="1"/>
  <c r="G302"/>
  <c r="G299" s="1"/>
  <c r="G298" s="1"/>
  <c r="G259" l="1"/>
  <c r="G399" l="1"/>
  <c r="G398" s="1"/>
  <c r="G371" l="1"/>
  <c r="G347"/>
  <c r="G344" s="1"/>
  <c r="G343" s="1"/>
  <c r="G342" s="1"/>
  <c r="G156"/>
  <c r="G155" s="1"/>
  <c r="G146" s="1"/>
  <c r="G144" s="1"/>
  <c r="G75" l="1"/>
  <c r="G277" l="1"/>
  <c r="G25"/>
  <c r="G279"/>
  <c r="G295" l="1"/>
  <c r="G289"/>
  <c r="G288" s="1"/>
  <c r="G287" s="1"/>
  <c r="G285"/>
  <c r="G284" s="1"/>
  <c r="G283" s="1"/>
  <c r="G33"/>
  <c r="G145"/>
  <c r="G133" s="1"/>
  <c r="G334"/>
  <c r="G333" s="1"/>
  <c r="G332" s="1"/>
  <c r="G319" s="1"/>
  <c r="G297" l="1"/>
  <c r="G282"/>
  <c r="G291"/>
  <c r="G93"/>
  <c r="G92" s="1"/>
  <c r="G326"/>
  <c r="G324" s="1"/>
  <c r="G330"/>
  <c r="G329" s="1"/>
  <c r="G328" s="1"/>
  <c r="G369"/>
  <c r="G275"/>
  <c r="G129"/>
  <c r="G128" s="1"/>
  <c r="G127" s="1"/>
  <c r="G124" s="1"/>
  <c r="G123" s="1"/>
  <c r="G102"/>
  <c r="G90"/>
  <c r="G89" s="1"/>
  <c r="G88" s="1"/>
  <c r="G86"/>
  <c r="G85" s="1"/>
  <c r="G84" s="1"/>
  <c r="G31"/>
  <c r="G30" s="1"/>
  <c r="G29" s="1"/>
  <c r="G240"/>
  <c r="G239" s="1"/>
  <c r="G238" s="1"/>
  <c r="G257"/>
  <c r="G256" s="1"/>
  <c r="G340"/>
  <c r="G339" s="1"/>
  <c r="G338" s="1"/>
  <c r="G274" l="1"/>
  <c r="G264" s="1"/>
  <c r="G223" s="1"/>
  <c r="G103"/>
  <c r="G236"/>
  <c r="G235" s="1"/>
  <c r="G234" s="1"/>
  <c r="G232" l="1"/>
  <c r="G231" s="1"/>
  <c r="G230" s="1"/>
  <c r="G254" l="1"/>
  <c r="G253" s="1"/>
  <c r="G195"/>
  <c r="G194" s="1"/>
  <c r="G193" s="1"/>
  <c r="G192" s="1"/>
  <c r="G191" s="1"/>
  <c r="G251"/>
  <c r="G250" s="1"/>
  <c r="G249" s="1"/>
  <c r="G228"/>
  <c r="G227" s="1"/>
  <c r="G226" s="1"/>
  <c r="G225" s="1"/>
  <c r="G248" l="1"/>
  <c r="G309"/>
  <c r="G308" s="1"/>
  <c r="G307" s="1"/>
  <c r="G306" s="1"/>
  <c r="G246" l="1"/>
  <c r="G244"/>
  <c r="G243"/>
  <c r="G242" s="1"/>
  <c r="G224" s="1"/>
  <c r="G375" l="1"/>
  <c r="G366" s="1"/>
  <c r="G365" s="1"/>
  <c r="G363" s="1"/>
  <c r="G355"/>
  <c r="G354" s="1"/>
  <c r="G353" s="1"/>
  <c r="G364" l="1"/>
  <c r="G142"/>
  <c r="G141" s="1"/>
  <c r="G140" s="1"/>
  <c r="G139" s="1"/>
  <c r="G383"/>
  <c r="G382" s="1"/>
  <c r="G380" s="1"/>
  <c r="G379" s="1"/>
  <c r="G381"/>
  <c r="G153"/>
  <c r="G152" s="1"/>
  <c r="G83"/>
  <c r="G118"/>
  <c r="G117" s="1"/>
  <c r="G116" s="1"/>
  <c r="G115" s="1"/>
  <c r="G17"/>
  <c r="G16" s="1"/>
  <c r="G15" s="1"/>
  <c r="G322"/>
  <c r="G321" s="1"/>
  <c r="G320" s="1"/>
  <c r="G137"/>
  <c r="G136" s="1"/>
  <c r="G135" s="1"/>
  <c r="G134" s="1"/>
  <c r="G388"/>
  <c r="G387" s="1"/>
  <c r="G386" s="1"/>
  <c r="G385" s="1"/>
  <c r="G268"/>
  <c r="G272"/>
  <c r="G271" s="1"/>
  <c r="G270" s="1"/>
  <c r="G22"/>
  <c r="G21" s="1"/>
  <c r="G52"/>
  <c r="G51" s="1"/>
  <c r="G62"/>
  <c r="G54" s="1"/>
  <c r="G73"/>
  <c r="G65" s="1"/>
  <c r="G80"/>
  <c r="G79" s="1"/>
  <c r="G78" s="1"/>
  <c r="G77" s="1"/>
  <c r="G59"/>
  <c r="G58" s="1"/>
  <c r="G56"/>
  <c r="G55" s="1"/>
  <c r="G150"/>
  <c r="G179"/>
  <c r="G178" s="1"/>
  <c r="G177" s="1"/>
  <c r="G184"/>
  <c r="G183" s="1"/>
  <c r="G182" s="1"/>
  <c r="G189"/>
  <c r="G188" s="1"/>
  <c r="G187" s="1"/>
  <c r="G186" s="1"/>
  <c r="G214"/>
  <c r="G213" s="1"/>
  <c r="G212" s="1"/>
  <c r="G211" s="1"/>
  <c r="G396"/>
  <c r="G395" s="1"/>
  <c r="G411"/>
  <c r="G410" s="1"/>
  <c r="G409" s="1"/>
  <c r="G408" s="1"/>
  <c r="G48"/>
  <c r="G47"/>
  <c r="G46" s="1"/>
  <c r="G44"/>
  <c r="G43" s="1"/>
  <c r="G40"/>
  <c r="G39"/>
  <c r="G38" s="1"/>
  <c r="G36"/>
  <c r="G35" s="1"/>
  <c r="G71"/>
  <c r="G70"/>
  <c r="G69" s="1"/>
  <c r="G67"/>
  <c r="G66" s="1"/>
  <c r="G418"/>
  <c r="G416"/>
  <c r="G420"/>
  <c r="G60"/>
  <c r="G125"/>
  <c r="G126"/>
  <c r="G82" l="1"/>
  <c r="G14"/>
  <c r="G337"/>
  <c r="G198"/>
  <c r="G197" s="1"/>
  <c r="G393"/>
  <c r="G392" s="1"/>
  <c r="G394"/>
  <c r="G267"/>
  <c r="G266" s="1"/>
  <c r="G265" s="1"/>
  <c r="G378"/>
  <c r="G377" s="1"/>
  <c r="G28"/>
  <c r="J422" s="1"/>
  <c r="J407" s="1"/>
  <c r="G181"/>
  <c r="G415"/>
  <c r="G414" s="1"/>
  <c r="G50"/>
  <c r="G13" l="1"/>
  <c r="G158"/>
  <c r="G413"/>
  <c r="G132"/>
  <c r="G336"/>
  <c r="G305"/>
  <c r="G216" s="1"/>
  <c r="G27"/>
  <c r="G12" s="1"/>
  <c r="G122"/>
  <c r="J27" l="1"/>
  <c r="O27" s="1"/>
  <c r="G422"/>
  <c r="J406" l="1"/>
  <c r="J424" s="1"/>
  <c r="J423"/>
</calcChain>
</file>

<file path=xl/sharedStrings.xml><?xml version="1.0" encoding="utf-8"?>
<sst xmlns="http://schemas.openxmlformats.org/spreadsheetml/2006/main" count="1786" uniqueCount="466">
  <si>
    <t>Функционирование высшего должностного лица субъекта Российской Федерации и муниципального образования</t>
  </si>
  <si>
    <t>Выполнение функций органами местного самоуправления</t>
  </si>
  <si>
    <t>500</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</si>
  <si>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</si>
  <si>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t>
  </si>
  <si>
    <t/>
  </si>
  <si>
    <t>070 05 00</t>
  </si>
  <si>
    <t>Функционирование органов в сфере национальной безопасности, правоохранительной деятельности и обороны</t>
  </si>
  <si>
    <t>Муниципальная целевая программа "Профилактика правонарушений в муниципальном образовании Кольский район Мурманской области на 2007-2008 гг."</t>
  </si>
  <si>
    <t>795 00 00</t>
  </si>
  <si>
    <t>Обеспечение проведения выборов и референдумов</t>
  </si>
  <si>
    <t>Резервные фонды</t>
  </si>
  <si>
    <t>Обеспечение деятельности подведомственных учреждений</t>
  </si>
  <si>
    <t>Жилищно-коммунальное хозяйство</t>
  </si>
  <si>
    <t xml:space="preserve">Культура </t>
  </si>
  <si>
    <t>Социальная политика</t>
  </si>
  <si>
    <t>Социальное обеспечение населения</t>
  </si>
  <si>
    <t>Фонд компенсаций</t>
  </si>
  <si>
    <t>ВСЕГО</t>
  </si>
  <si>
    <t>05</t>
  </si>
  <si>
    <t>07</t>
  </si>
  <si>
    <t>070 00 00</t>
  </si>
  <si>
    <t>09</t>
  </si>
  <si>
    <t>10</t>
  </si>
  <si>
    <t>08</t>
  </si>
  <si>
    <t>тыс. рублей</t>
  </si>
  <si>
    <t>Жилищное хозяйство</t>
  </si>
  <si>
    <t>Коммунальное хозяйство</t>
  </si>
  <si>
    <t>Поддержка коммунального хозяйства</t>
  </si>
  <si>
    <t>020 00 00</t>
  </si>
  <si>
    <t xml:space="preserve">Общегосударственные вопросы </t>
  </si>
  <si>
    <t>519 00 00</t>
  </si>
  <si>
    <t>Наименование разделов и подразделов</t>
  </si>
  <si>
    <t>Раздел</t>
  </si>
  <si>
    <t>Подраздел</t>
  </si>
  <si>
    <t>Целевая статья</t>
  </si>
  <si>
    <t>Вид расхода</t>
  </si>
  <si>
    <t>Сумма</t>
  </si>
  <si>
    <t>01</t>
  </si>
  <si>
    <t>04</t>
  </si>
  <si>
    <t>Субвенция на 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</si>
  <si>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519 01 00</t>
  </si>
  <si>
    <t>070</t>
  </si>
  <si>
    <t>03</t>
  </si>
  <si>
    <t>12</t>
  </si>
  <si>
    <t>02</t>
  </si>
  <si>
    <t>11</t>
  </si>
  <si>
    <t>Судебная система</t>
  </si>
  <si>
    <t>Мероприятия в области коммунального хозяйства</t>
  </si>
  <si>
    <t>Иные межбюджетные трансферты</t>
  </si>
  <si>
    <t>002 03 01</t>
  </si>
  <si>
    <t>Национальная оборона</t>
  </si>
  <si>
    <t>351 05 00</t>
  </si>
  <si>
    <t>Благоустройство</t>
  </si>
  <si>
    <t>Уличное освещение</t>
  </si>
  <si>
    <t>Прочие мероприятия по благоустройству городских округов и поселений</t>
  </si>
  <si>
    <t>600 05 00</t>
  </si>
  <si>
    <t xml:space="preserve">Целевые программы муниципальных образований </t>
  </si>
  <si>
    <t>сельского поселения Тулома</t>
  </si>
  <si>
    <t>Другие вопросы в области жилищно-коммунального хозяйства</t>
  </si>
  <si>
    <t>Депутаты представительного органа муниципального образования</t>
  </si>
  <si>
    <t>Межбюджетные трансферты бюджетам муниципальных районов из бюджетов поселений и межбюджетные трансферты бюджетам поселений из бюджетам муниципальных районов на осуществление части полномочий по решению вопросов местного значения в соответствии с заключенными соглашениями</t>
  </si>
  <si>
    <t>521 06 01</t>
  </si>
  <si>
    <t>017</t>
  </si>
  <si>
    <t>521 06 02</t>
  </si>
  <si>
    <t>521 06 03</t>
  </si>
  <si>
    <t>Другие общегосударственные вопросы</t>
  </si>
  <si>
    <t>Межбюджетные трансферты</t>
  </si>
  <si>
    <t>521 06 00</t>
  </si>
  <si>
    <t>Межбюджетные трансферты бюджетам муниципальных районов из бюджетов поселений на выполнение полномочий по библиотечному обслуживанию населения и создание условий для организации досуга</t>
  </si>
  <si>
    <t xml:space="preserve">Межбюджетные трансферты бюджетам муниципальных районов из бюджетов поселений на  обеспечение деятельности централизованной бухгалтерии </t>
  </si>
  <si>
    <t>Пенсионное обеспечение</t>
  </si>
  <si>
    <t>020 00 02</t>
  </si>
  <si>
    <t>002 12 00</t>
  </si>
  <si>
    <t>Расходы на содержание аппарата органов местного самоуправления</t>
  </si>
  <si>
    <t>Проведение выборов и референдумов</t>
  </si>
  <si>
    <t>Проведение выборов в представительные органы муниципального образования</t>
  </si>
  <si>
    <t xml:space="preserve">020 00 02 </t>
  </si>
  <si>
    <t>Доплаты к пенсиям государственных служащих субъектов Российской Федерации и муниципальных служащих</t>
  </si>
  <si>
    <t xml:space="preserve">                                                                                                                                                                                            </t>
  </si>
  <si>
    <t>Физическая культура и спорт</t>
  </si>
  <si>
    <t>351 00 00</t>
  </si>
  <si>
    <t>522 00 00</t>
  </si>
  <si>
    <t>795 01 00</t>
  </si>
  <si>
    <t>Доплаты к пенсиям, дополнительное пенсионное обеспечение</t>
  </si>
  <si>
    <t>521 00 00</t>
  </si>
  <si>
    <t>Мобилизационная и вневойсковая подготовка</t>
  </si>
  <si>
    <t>Долгосрочные целевые программы</t>
  </si>
  <si>
    <t xml:space="preserve">Межбюджетные трансферты бюджетам муниципальных районов из бюджетов поселений на обеспечение выполнения полномочий  по предупреждению и ликвидации последствий чрезвычайных ситуаций и стихийных бедствий </t>
  </si>
  <si>
    <r>
      <t xml:space="preserve">795 </t>
    </r>
    <r>
      <rPr>
        <i/>
        <sz val="12"/>
        <rFont val="Times New Roman Cyr"/>
        <charset val="204"/>
      </rPr>
      <t>03 00</t>
    </r>
  </si>
  <si>
    <r>
      <t xml:space="preserve">795 </t>
    </r>
    <r>
      <rPr>
        <sz val="12"/>
        <rFont val="Times New Roman Cyr"/>
        <charset val="204"/>
      </rPr>
      <t>03 00</t>
    </r>
  </si>
  <si>
    <t>Национальная безопасность и правоохранительная деятельность</t>
  </si>
  <si>
    <t>Другие вопросы в области национальной экономики</t>
  </si>
  <si>
    <t>13</t>
  </si>
  <si>
    <t>522 52 00</t>
  </si>
  <si>
    <t>Физическая культура</t>
  </si>
  <si>
    <t>Защита населения и территории от чрезвычайных ситуаций природного и техногенного характера, гражданская оборона</t>
  </si>
  <si>
    <t>Долгосрочная целевая программа «Комплексное развитие  систем коммунальной инфраструктуры Мурманской области на 2011-2015 годы»</t>
  </si>
  <si>
    <t>Резервные фонды местных администраций</t>
  </si>
  <si>
    <t>070 05 01</t>
  </si>
  <si>
    <t>Долгосрочная целевая программа «Поддержка и стимулирование жилищного строительства Мурманской области на 2011-2015 годы»</t>
  </si>
  <si>
    <t>522 34 00</t>
  </si>
  <si>
    <t>002 04 21</t>
  </si>
  <si>
    <t>Реализация муниципальной целевой программы "Развитие физической культуры и спорта на территории сельского поселения Тулома на 2012 год"</t>
  </si>
  <si>
    <t>Дорожное хозяйство (дорожные фонды)</t>
  </si>
  <si>
    <t>Расходы на выплаты персоналу в целях обеспечения выполнения функций государственными 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</si>
  <si>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</si>
  <si>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и муниципальных органов</t>
  </si>
  <si>
    <t>120</t>
  </si>
  <si>
    <t>Фонд оплаты труда и страховые взносы</t>
  </si>
  <si>
    <t>121</t>
  </si>
  <si>
    <t>Закупка товаров, работ и услуг для муниципальных нужд</t>
  </si>
  <si>
    <t>200</t>
  </si>
  <si>
    <t>Иные закупки товаров, работ и услуг для муниципальных нужд</t>
  </si>
  <si>
    <t>240</t>
  </si>
  <si>
    <t>Закупка товаров, работ и услуг в сфере информационно-коммуникационных технологий</t>
  </si>
  <si>
    <t>242</t>
  </si>
  <si>
    <t>Прочая закупка товаров, работ и услуг для муниципальных нужд</t>
  </si>
  <si>
    <t>244</t>
  </si>
  <si>
    <t>800</t>
  </si>
  <si>
    <t>850</t>
  </si>
  <si>
    <t>852</t>
  </si>
  <si>
    <t>Иные бюджетные ассигнования</t>
  </si>
  <si>
    <t>Уплата налогов, сборов и иных платежей</t>
  </si>
  <si>
    <t>Уплата прочих налогов, сборов и иных платежей</t>
  </si>
  <si>
    <t>Резервный фонд администрации сельского поселения Тулома Кольского района Мурманской области для финансового обеспечения непредвиденных расходов и мероприятий муниципального значения</t>
  </si>
  <si>
    <t>870</t>
  </si>
  <si>
    <t>Предоставление субсидий муниципальным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</si>
  <si>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</si>
  <si>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</si>
  <si>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</si>
  <si>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муниципального задания на оказание муниципальных услуг (выполнение работ)</t>
  </si>
  <si>
    <t>611</t>
  </si>
  <si>
    <t>540</t>
  </si>
  <si>
    <t>Социальное обеспечение и иные выплаты населению</t>
  </si>
  <si>
    <t>300</t>
  </si>
  <si>
    <t xml:space="preserve"> </t>
  </si>
  <si>
    <t>795 03 00</t>
  </si>
  <si>
    <t>Национальная экономика</t>
  </si>
  <si>
    <t>351 05 01</t>
  </si>
  <si>
    <t>795 05 00</t>
  </si>
  <si>
    <t>Муниципальная целевая программа «Поддержка и стимулирование жилищного строительства Мурманской области на 2011-2015 годы» (на реализацию программы 2011 года"</t>
  </si>
  <si>
    <t>122</t>
  </si>
  <si>
    <t>Иные выплаты персоналу, за исключением фонда оплаты труда</t>
  </si>
  <si>
    <t>400</t>
  </si>
  <si>
    <t>Бюджетные инвестиции</t>
  </si>
  <si>
    <t>Исполнение судебных актов</t>
  </si>
  <si>
    <t>830</t>
  </si>
  <si>
    <t>410</t>
  </si>
  <si>
    <t>411</t>
  </si>
  <si>
    <t>Бюджетные инвестиции в объекты государственной (муниципальной) собственности государственным (муниципальным) учреждениям</t>
  </si>
  <si>
    <t>Бюджетные инвестиции в объекты муниципальной собственности казенным учреждениям вне рамок государственного оборонного заказа</t>
  </si>
  <si>
    <t>Связь и информатика</t>
  </si>
  <si>
    <t>Диагностика подземных резервуаров на территории сельского поселения Тулома Кольского района Мурманской области</t>
  </si>
  <si>
    <t>351 05 02</t>
  </si>
  <si>
    <t>315 01 22</t>
  </si>
  <si>
    <t>Софинансирование в рамках долгосрочной целевой программы "Развитие транспортной инфраструктуры Мурманской области" на 2012-2014 годы на финансовое обеспечение дорожной деятельности (за исключением проектирования) в отношении автомобильных дорог общего пользования местного значения (на конкурсной основе)</t>
  </si>
  <si>
    <t>Экспертиза сметной документации по объектам жилищно-коммунального хозяйства на территории муниципального образования сельское поселение Тулома Кольского района Мурманской области</t>
  </si>
  <si>
    <t>795 05 02</t>
  </si>
  <si>
    <t>Муниципальная программа "Энергосбережение и повышение энергетической эффективности сельского поселения Тулома Кольского района Мурманской области на период 2011-2013 гг.и на перспективу до 2020 года"</t>
  </si>
  <si>
    <t>Мероприятия по энергосбережению в бюджетной сфере</t>
  </si>
  <si>
    <t>612</t>
  </si>
  <si>
    <t>Резервные средства</t>
  </si>
  <si>
    <t>Субсидии бюджетные учреждениям на иные цели</t>
  </si>
  <si>
    <t>520 54 02</t>
  </si>
  <si>
    <t>Реализация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 (МБУК "Туломская модельная сельская библиотека" сельского поселения Тулома Кольского района Мурманской области)</t>
  </si>
  <si>
    <t>Мероприятия по предупреждению и ликвидации последствий чрезвычайных ситуаций и стихийных бедствий</t>
  </si>
  <si>
    <t>218 00 00</t>
  </si>
  <si>
    <t>Мероприятия по ликвидации чрезвычайных ситуаций и стихийных бедствий, выполдняемых в рамках специальных решений</t>
  </si>
  <si>
    <t>218 02 00</t>
  </si>
  <si>
    <t>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Единой дежурной-диспетчерской службы, создаваемой на базе Кольского подразделения ГПС Мурманской области на территории сельского поселения Тулома.</t>
  </si>
  <si>
    <t>Межбюджетные трансферты бюджетам муниципальных районов из бюджетов поселений на создание доброльной пожарной  охраны на территории сельского поселения Тулома Кольского района</t>
  </si>
  <si>
    <t>Муниципальная целевая программа "Благоустройство территории сельского поселения Тулома" на 2013 год</t>
  </si>
  <si>
    <t>795 04 00</t>
  </si>
  <si>
    <t>Муниципальные целевые программы</t>
  </si>
  <si>
    <t>Муниципальная целевая программа "Повышение безопасности дорожного движения и снижение дорожно-транспортного травматизма"на 2013 год</t>
  </si>
  <si>
    <t>795 04 05</t>
  </si>
  <si>
    <t>Другие вопросы в области культуры и кинематографии</t>
  </si>
  <si>
    <t>Культура, кинематография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</si>
  <si>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</si>
  <si>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Софинансирование в рамках долгосрочной целевой программы «Комплексное развитие  систем коммунальной инфраструктуры Мурманской области на 2011-2015 годы»</t>
  </si>
  <si>
    <t>351 52 00</t>
  </si>
  <si>
    <t>600 00 00</t>
  </si>
  <si>
    <t>600 01 00</t>
  </si>
  <si>
    <t>Закупка товаров, работ, услуг в сфере информационно-коммуникационных технологий</t>
  </si>
  <si>
    <t>831</t>
  </si>
  <si>
    <t>Частичное погашение просроченной кредиторской задолженности по исполнительным листам перед ГОУП "Мурманскводоканал"</t>
  </si>
  <si>
    <t>522 54 00</t>
  </si>
  <si>
    <t>Долгосрочная целевая программа "Развитие транспортной инфраструктуры Мурманской области" на 2012-2015 годы</t>
  </si>
  <si>
    <t>522 42 00</t>
  </si>
  <si>
    <t xml:space="preserve">Финансовое обеспечение дорожной деятельности (за исключением проектирования) в отношении автомобильных дорог общего пользования местного значения </t>
  </si>
  <si>
    <t>522 42 21</t>
  </si>
  <si>
    <t xml:space="preserve">Кольского района </t>
  </si>
  <si>
    <t>Частичное погашение просроченной кредиторской задолженности по исполнительным листам перед НП "Полярный центр юридической помощи"</t>
  </si>
  <si>
    <t>351 05 03</t>
  </si>
  <si>
    <t>522 54 31</t>
  </si>
  <si>
    <t xml:space="preserve">Обеспечение деятельности подведомственных учреждений </t>
  </si>
  <si>
    <t>440 99 00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</si>
  <si>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</si>
  <si>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351 05 04</t>
  </si>
  <si>
    <t>Разработка схем теплоснабжения, водоснабжения на территории сельского поселения Тулома Кольского района</t>
  </si>
  <si>
    <t>90 0 0000</t>
  </si>
  <si>
    <t>Непрограммная деятельность</t>
  </si>
  <si>
    <t>90 1 0000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</si>
  <si>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</si>
  <si>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02 1 0000</t>
  </si>
  <si>
    <t>03 1 0000</t>
  </si>
  <si>
    <t>Государственная программа "Энергосбережение и повышение энергетической эффективности в Мурманской области" на 2010-2015 годы и на перспективу до 2020 года"</t>
  </si>
  <si>
    <t>Государственные программы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</si>
  <si>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</si>
  <si>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Муниципальная программа 4 "Повышение безопасности населения на 2014 год"</t>
  </si>
  <si>
    <t>04 1 0000</t>
  </si>
  <si>
    <t>Муниципальная программа 2 "Профилактика правонарушений в сельском поселении Тулома Кольского района на 2012-2014 гг."</t>
  </si>
  <si>
    <t>Муниципальная программа 3 "Отходы" на период 2013-2015 гг.</t>
  </si>
  <si>
    <t>Муниципальная программа 6 "Проведение капитального ремонта в многоквартирных домах на территории сельского поселения Тулома Кольского района" на 2014-2018 годы и на плановый период до 2023 года</t>
  </si>
  <si>
    <t>Мероприятия в рамках муниципальной программы "Проведение капитального ремонта в многоквартирных домах на территории сельского поселения Тулома Кольского района" на 2014-2018 годы и на плановый период до 2023 года</t>
  </si>
  <si>
    <t>Муниципальная программа 7 "Подготовка объектов и систем жизнеобеспечения сельского поселения Тулома Кольского района Мурманской области к работе в отопительный период" на 2014 год</t>
  </si>
  <si>
    <t>07 0 0000</t>
  </si>
  <si>
    <t>07 1 0000</t>
  </si>
  <si>
    <t>07 1 0011</t>
  </si>
  <si>
    <t>09 0 0000</t>
  </si>
  <si>
    <t>Муниципальная программа 9 "Энергосбережение и повышение энергетической эффективности сельского поселения Тулома Кольского района Мурманской области" на 2014-2020 годы</t>
  </si>
  <si>
    <t>09 1 0000</t>
  </si>
  <si>
    <t>09 1 0013</t>
  </si>
  <si>
    <t>Мероприятия в рамках муниципальной программы "Энергосбережение и повышение энергетической эффективности сельского поселения Тулома Кольского района Мурманской области" на 2014-2020 годы</t>
  </si>
  <si>
    <t>11 1 0000</t>
  </si>
  <si>
    <t>90 1 9009</t>
  </si>
  <si>
    <t>Муниципальная программа 11 "Сохранение и развитие библиотечной и культурно-досуговой деятельности" на 2014-2016 годы</t>
  </si>
  <si>
    <t>Содержание подведомственных учреждений</t>
  </si>
  <si>
    <t>Мероприятия в рамках муниципальной программы "Повышение эффективности бюджетных расходов сельского поселения Тулома Кольского района" на 2014-2016 годы</t>
  </si>
  <si>
    <t>Муниципальная программа 12 «Повышение эффективности бюджетных расходов сельского поселения Тулома Кольского района" на 2014- 2016 годы</t>
  </si>
  <si>
    <t>обл.цел.ст.</t>
  </si>
  <si>
    <t>Обеспечение деятельности подведомственного учреждения МБУ "СЕЗ с.п.Тулома"</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</si>
  <si>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</si>
  <si>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Муниципальная программа 13 "Комплексное развитие систем коммунальной инфраструктуры территории муниципального образования сельское поселение Тулома Кольского района Мурманской области на 2013-2018 гг. и на период до 2024 г."</t>
  </si>
  <si>
    <t>13 1 0000</t>
  </si>
  <si>
    <t>Мероприятия в рамках муниципальной программы "Комплексное развитие систем коммунальной инфраструктуры территории муниципального образования сельское поселение Тулома Кольского района Мурманской области на 2013-2018 гг. и на период до 2024 г."</t>
  </si>
  <si>
    <t>13 1 7938</t>
  </si>
  <si>
    <t>Субсидия на софинансирование объектов капитального строительства государственной (муниципальной) собственности</t>
  </si>
  <si>
    <t>Расходы на выплаты по оплате труда главы муниципального образования</t>
  </si>
  <si>
    <t>Расходы на выплаты по оплате труда работников органов местного самоуправления</t>
  </si>
  <si>
    <t>Расходы на обеспечение функций работников органов местного самоуправления</t>
  </si>
  <si>
    <t>Осуществление первичного воинского учета на территориях , где отсутствуют военные комиссариаты</t>
  </si>
  <si>
    <t>Закупка товаров, работ и услуг для государственных (муниципальных) нужд</t>
  </si>
  <si>
    <t>Предоставление субсидий бюджетным, автономным учреждениям и иным некоммерческим организациям</t>
  </si>
  <si>
    <t>Субсидии на реализацию региональных программ в области энергосбережения и повышения энергетической эффективности</t>
  </si>
  <si>
    <t>09 1 5013</t>
  </si>
  <si>
    <t>Расходы на обеспечение функций главы муниципального образования</t>
  </si>
  <si>
    <t>90 1 0103</t>
  </si>
  <si>
    <t>Субсидии бюджетам муниципальных образований на частичное погашение субсидиарной задолженности муниципальных образований по обязательствам муниципальных учреждений перед ресурсоснабжающими организациями</t>
  </si>
  <si>
    <t>07 1 7073</t>
  </si>
  <si>
    <t>Муниципальная программа 1 "Развитие муниципального управления" на 2015-2017 годы</t>
  </si>
  <si>
    <t>Подпрограмма 1 "Обеспечение деятельности и функций администрации, Главы сельского поселения Тулома Кольского района и государственных полномочий"</t>
  </si>
  <si>
    <t>5 1 0007</t>
  </si>
  <si>
    <t>6 1 0007</t>
  </si>
  <si>
    <t>7 1 0007</t>
  </si>
  <si>
    <t>8 1 0007</t>
  </si>
  <si>
    <t>9 1 0007</t>
  </si>
  <si>
    <t xml:space="preserve">Межбюджетные трансферты </t>
  </si>
  <si>
    <t>Муниципальная программа 5 "Обеспечение доступным и комфортным жильем и коммунальными услугами жителей сельского поселения Тулома" на 2015-2017 годы</t>
  </si>
  <si>
    <t>Подпрограмма 1 "Поддержка и стимулирование жилищного строительства в сельском поселении Тулома Кольского района"</t>
  </si>
  <si>
    <t>Подпрограмма 2 "Обеспечение жильем молодых семей сельского поселения Тулома"</t>
  </si>
  <si>
    <t>Муниципальная программа 7 "Подготовка объектов и систем жизнеобеспечения сельского поселения Тулома Кольского района Мурманской области к работе в отопительный период" на 2015 год</t>
  </si>
  <si>
    <t>Мероприятия в рамках муниципальной программы "Подготовка объектов и систем жизнеобеспечения сельского поселения Тулома Кольского района Мурманской области к работе в отопительный период" на 2015 год</t>
  </si>
  <si>
    <t>Мероприятия в рамках муниципальной программы "Благоустройство территории сельского поселения Тулома" на 2015 год</t>
  </si>
  <si>
    <t>Мероприятия в рамках муниципальной программы "Сохранение и развитие библиотечной и культурно-досуговой деятельности" на 2015-2017 годы</t>
  </si>
  <si>
    <t>07 1 7075</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</si>
  <si>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</si>
  <si>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Муниципальная программа 8 "Благоустройство территории сельского поселения Тулома" на 2015-2017 годы</t>
  </si>
  <si>
    <t>Иные межбюджетные трансферты на компенсацию потерь сельских поселений в связи с изменением федерального законодательства, повлекшее снижение неналоговых доходов</t>
  </si>
  <si>
    <t>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</si>
  <si>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Комплектование книжных фондов библиотек муниципальных образований и государственных библиотек городов Москвы и Санкт-Петербурга</t>
  </si>
  <si>
    <t>Муниципальная программа 15 «Погашение просроченной кредиторской задолженности муниципального образования сельское поселение Тулома Кольского района Мурманской области» на 2015-2020 годы</t>
  </si>
  <si>
    <t>Мероприятия в рамках муниципальной программы  «Погашение просроченной кредиторской задолженности муниципального образования сельское поселение Тулома Кольского района Мурманской области» на 2015-2020 годы</t>
  </si>
  <si>
    <t>Иные межбюджетные трансферты на решение вопросов местного значения поселений в связи со снижением объема дотации на выравнивание бюджетной обеспеченности поселений</t>
  </si>
  <si>
    <t>Мун.программы</t>
  </si>
  <si>
    <t>Сельское хозяйство и рыболовство</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</si>
  <si>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</si>
  <si>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Подпрограмма 2 "Развитие муниципальной службы в сельском поселении Тулома Кольского района" на 2015-2017 годы"</t>
  </si>
  <si>
    <t>Содержание ОМСУ</t>
  </si>
  <si>
    <t>ПРИЛОЖЕНИЕ 5</t>
  </si>
  <si>
    <t>к решению Совета депутатов</t>
  </si>
  <si>
    <t>Распределение бюджетных ассигнований по разделам и подразделам, целевым статьям (муниципальным программам сельского поселения Тулома Кольского района и непрограммным направлениям деятельности), группам (группам и подгруппам) видов расходов  классификации расходов бюджета сельского поселения Тулома Кольского района на 2016 год</t>
  </si>
  <si>
    <t>01 0 00 00000</t>
  </si>
  <si>
    <t>01 1 00 00000</t>
  </si>
  <si>
    <t>01 1 01 00000</t>
  </si>
  <si>
    <t>Основное мероприятие 1. Осуществление муниципальных функций, направленных на обеспечение деятельности Главы сельского поселения Тулома Кольского района</t>
  </si>
  <si>
    <t>01 1 01 01010</t>
  </si>
  <si>
    <t>01 1 01 13060</t>
  </si>
  <si>
    <t>Основное мероприятие 2. Осуществление муниципальных функций, направленных на обеспечение деятельности администрации сельского поселения Тулома Кольского района</t>
  </si>
  <si>
    <t>01 1 02 00000</t>
  </si>
  <si>
    <t>01 1 02 06010</t>
  </si>
  <si>
    <t>01 1 02 06030</t>
  </si>
  <si>
    <t>01 1 02 13060</t>
  </si>
  <si>
    <t>99 0 00 00000</t>
  </si>
  <si>
    <t>99 2 00 00000</t>
  </si>
  <si>
    <t>99 2 00 90020</t>
  </si>
  <si>
    <t>Основное мероприятие 3. Осуществление полномочий по определению перечня должностных лиц, уполномоченных составлять протоколы об административных правонаоушениях</t>
  </si>
  <si>
    <t>01 1 03 00000</t>
  </si>
  <si>
    <t>01 1 03 75540</t>
  </si>
  <si>
    <t>01 2 00 00000</t>
  </si>
  <si>
    <t>Основное мероприятие 1. Нормативно-методическое обеспечение и организация бюджетного процесса в сельском поселении Тулома Кольского района</t>
  </si>
  <si>
    <t>01 2 01 00040</t>
  </si>
  <si>
    <t>Профессиональная переподготовка и повышение квалификации работников органов местного самоуправления</t>
  </si>
  <si>
    <t>Муниципальная программа 2 "Профилактика правонарушений, противодействие наркомании, терроризму и экстремизму на территории сельского поселения Тулома 2016-2018 годы"</t>
  </si>
  <si>
    <t>02 0 00 00000</t>
  </si>
  <si>
    <t>Мероприятия в рамках муниципальной программы "Профилактика правонарушений, противодействие наркомании, терроризму и экстремизму на территории сельского поселения Тулома 2016-2018 годы"</t>
  </si>
  <si>
    <t>Основное мероприятие 1. Профилактика правонарушений на территории сельского поселения Тулома Кольского района</t>
  </si>
  <si>
    <t>02 1 01 00050</t>
  </si>
  <si>
    <t>Основное мероприятие 2. Профилактика преступлений и иных правонарушений, связанных с незаконным оборотом наркотиков</t>
  </si>
  <si>
    <t>02 1 02 00050</t>
  </si>
  <si>
    <t>Муниципальная программа 3 "Отходы" на период 2016-2018 годы</t>
  </si>
  <si>
    <t>Мероприятия в рамках муниципальной программы "Отходы" на период 2016-2018 годы</t>
  </si>
  <si>
    <t xml:space="preserve">03 0 00 00000 </t>
  </si>
  <si>
    <t>Основное мероприятие 1. Ликвидация несанкционированных свалок</t>
  </si>
  <si>
    <t xml:space="preserve">Основное мероприятие 2. Приобретение контейнеров для мусора </t>
  </si>
  <si>
    <t>12 0 00 00000</t>
  </si>
  <si>
    <t>12 1 00 00160</t>
  </si>
  <si>
    <t>14 0 00 00000</t>
  </si>
  <si>
    <t>Муниципальная программа 14 "Совершенствование управления муниципальной собственностью сельского поселения Тулома Кольского района Мурманской области" на 2016-2018 годы</t>
  </si>
  <si>
    <t>Мероприятия в рамках муниципальной программы "Совершенствование управления муниципальной собственностью сельского поселения Тулома Кольского района Мурманской области" на 2016-2018 годы</t>
  </si>
  <si>
    <t>14 1 01 20540</t>
  </si>
  <si>
    <t>14 1 01 S0540</t>
  </si>
  <si>
    <t>14 1 00 00000</t>
  </si>
  <si>
    <t>14 1 01 00000</t>
  </si>
  <si>
    <t>Софинансирование к иным межбюджетным трансфертам на компенсацию потерь сельских поселений в связи с изменением федерального законодательства, повлекшее снижение неналоговых доходов</t>
  </si>
  <si>
    <t>Основное мероприятие 1. Уточнение границ земельных участков, кадастровые работы на территории сельского поселения Тулома Кольского района</t>
  </si>
  <si>
    <t>Основное мероприятие 4. Организация осуществления первичного воинского учета на территории сельского поселения Тулома Кольского района</t>
  </si>
  <si>
    <t>01 1 04 00000</t>
  </si>
  <si>
    <t>01 1 04 51180</t>
  </si>
  <si>
    <t>04 0 00 00000</t>
  </si>
  <si>
    <t>Муниципальная программа 4 "Повышение безопасности населения на 2016-2018 годы"</t>
  </si>
  <si>
    <t>Мероприятия в рамках муниципальной программы "Повышение безопасности населения на 2016-2018 годы"</t>
  </si>
  <si>
    <t>04 1 00 00000</t>
  </si>
  <si>
    <t>Основное мероприятие 1. Предупреждение и ликвидация последствий чрезвычайных ситуаций и стихийных бедствий природного и техногенного характера</t>
  </si>
  <si>
    <t>04 1 01 00000</t>
  </si>
  <si>
    <t>04 1 01 00070</t>
  </si>
  <si>
    <t>Основное мероприятие 2. Обеспечение выполнения полномочий по организации и осуществлению мероприятий в области ЕДДС</t>
  </si>
  <si>
    <t>Обеспечение защиты населения от чрезвычайных ситуаций, гражданская оборона</t>
  </si>
  <si>
    <t>04 1 02 00000</t>
  </si>
  <si>
    <t>04 1 02 00190</t>
  </si>
  <si>
    <t>08 0 00 00000</t>
  </si>
  <si>
    <t>Мероприятия в рамках муниципальной программы "Благоустройство территории сельского поселения Тулома" на 2015-2017 годы</t>
  </si>
  <si>
    <t>08 1 00 00000</t>
  </si>
  <si>
    <t>Основное мероприятие 3. Осуществление деятельности по отлову и содержанию безнадзорных животных</t>
  </si>
  <si>
    <t>08 1 03 00000</t>
  </si>
  <si>
    <t>08 1 03 75590</t>
  </si>
  <si>
    <t>08 1 03 75600</t>
  </si>
  <si>
    <t>Муниципальная программа 9 "Дороги поселения" на 2016 год</t>
  </si>
  <si>
    <t>09 0 00 00000</t>
  </si>
  <si>
    <t>09 1 00 00000</t>
  </si>
  <si>
    <r>
      <t>Подпрограмма 1 «</t>
    </r>
    <r>
      <rPr>
        <sz val="12"/>
        <color rgb="FF000000"/>
        <rFont val="Times New Roman"/>
        <family val="1"/>
        <charset val="204"/>
      </rPr>
      <t>Содержание и ремонт автомобильных дорог общего пользования местного значения»</t>
    </r>
    <r>
      <rPr>
        <sz val="12"/>
        <rFont val="Times New Roman"/>
        <family val="1"/>
        <charset val="204"/>
      </rPr>
      <t xml:space="preserve"> </t>
    </r>
  </si>
  <si>
    <t>Основное мероприятие 1. Выполнение работ по ремонту автомобильных дорог общего пользования местного значения</t>
  </si>
  <si>
    <t>09 1 01 00000</t>
  </si>
  <si>
    <t>09 1 01 00130</t>
  </si>
  <si>
    <t>Подпрограмма 2 «Повышение  безопасности дорожного движения»</t>
  </si>
  <si>
    <t>09 2 00 00000</t>
  </si>
  <si>
    <t xml:space="preserve">Основное мероприятие 1. Установка и замена дорожных знаков, нанесение дорожной разметки  </t>
  </si>
  <si>
    <t xml:space="preserve">09 2 01 00000 </t>
  </si>
  <si>
    <t xml:space="preserve">Текущий ремонт дороги по улице Школьная села Тулома Кольского района, установка и замена дорожных знаков, нанесение дорожной разметки </t>
  </si>
  <si>
    <t>09 2 01 00130</t>
  </si>
  <si>
    <t>01 1 05 00000</t>
  </si>
  <si>
    <t>Основное мероприятие 5. Формирование электронного Правительства</t>
  </si>
  <si>
    <t>01 1 05 70570</t>
  </si>
  <si>
    <t>01 1 05 S0570</t>
  </si>
  <si>
    <t>Cубсидия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</si>
  <si>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</si>
  <si>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Основное мероприятие 2. Внесение изменений в Генеральный план</t>
  </si>
  <si>
    <t>14 1 02 00000</t>
  </si>
  <si>
    <t>14 1 02 00180</t>
  </si>
  <si>
    <t>Расходы на мероприятия в области строительства, архитектуры и градостроительства</t>
  </si>
  <si>
    <t>06 0 00 00000</t>
  </si>
  <si>
    <t>06 1 00 00000</t>
  </si>
  <si>
    <t>Основное мероприятие 1. Капитальный ремонт в многоквартирных домах на территории сельского поселения Тулома Кольского района</t>
  </si>
  <si>
    <t>06 1 01 00000</t>
  </si>
  <si>
    <t>Взнос на капитальный ремонт общего имущества в многоквартирных домах муниципального имущества на территории сельского поселения Тулома Кольского района</t>
  </si>
  <si>
    <t>06 1 01 00100</t>
  </si>
  <si>
    <t>05 0 00 00000</t>
  </si>
  <si>
    <t>05 1 00 00000</t>
  </si>
  <si>
    <t>Основное мероприятие 1. Обеспечение    
земельных участков для индивидуального жилищного строительства коммунальной и инженерной инфраструктурой</t>
  </si>
  <si>
    <t>05 1 01 00000</t>
  </si>
  <si>
    <t>Расходы по обеспечению земельных участков для индивидуального жилищного строительства коммунальной и инженерной инфраструктурой</t>
  </si>
  <si>
    <t>05 1 01 00090</t>
  </si>
  <si>
    <t>13 0 00 00000</t>
  </si>
  <si>
    <t>13 1 00 00000</t>
  </si>
  <si>
    <t>Актуализация схем водоснабжения, водоотведения, теплоснабжения и программы комплексного развития систем коммунальной инфраструктуры (ПКР)</t>
  </si>
  <si>
    <t>13 1 00 00170</t>
  </si>
  <si>
    <t>15 0 00 00000</t>
  </si>
  <si>
    <t>15 1 00 00000</t>
  </si>
  <si>
    <t xml:space="preserve">Основное мероприятие 1. Погашение просроченной кредиторской задолженности муниципального образования </t>
  </si>
  <si>
    <t>15 1 01 00000</t>
  </si>
  <si>
    <t>15 1 01 S0550</t>
  </si>
  <si>
    <t>Софинансирование к иным межбюджетным трансфертам на решение вопросов местного значения поселений в связи со снижением объема дотации на выравнивание бюджетной обеспеченности поселений</t>
  </si>
  <si>
    <t>15 1 01 20550</t>
  </si>
  <si>
    <t>Оплата электроэнергии, техническое обслуживание и ремонт объектов уличного освещения</t>
  </si>
  <si>
    <t>Основное мероприятие 1. Организация уличного освещения</t>
  </si>
  <si>
    <t>08 1 01 00000</t>
  </si>
  <si>
    <t>08 1 01 00120</t>
  </si>
  <si>
    <t>Основное мероприятие 2. Содержание территории общего пользования</t>
  </si>
  <si>
    <t>08 1 02 00000</t>
  </si>
  <si>
    <t>Уборка и озеленение территории, благоустройство общественных мест, дворовых территорий, объектов муниципальной собственности, содержание и ремонт детских площадок</t>
  </si>
  <si>
    <t>08 1 02 00120</t>
  </si>
  <si>
    <t>99 4 00 00000</t>
  </si>
  <si>
    <t>99 4 00 90040</t>
  </si>
  <si>
    <t>Муниципальная программа 10 "Сохранение и развитие культурно-досуговой деятельности" на 2016-2018 годы</t>
  </si>
  <si>
    <t>Мероприятия в рамках муниципальной программы "Сохранение и развитие культурно-досуговой деятельности" на 2016-2018 годы</t>
  </si>
  <si>
    <t>10 0 00 00000</t>
  </si>
  <si>
    <t>10 1 00 00000</t>
  </si>
  <si>
    <t>Основное мероприятие 1. Организация досуга населения сельского поселения Тулома Кольского района</t>
  </si>
  <si>
    <t>10 1 01 00000</t>
  </si>
  <si>
    <t>Расходы на обеспечение деятельности (оказание услуг) подведомственного муниципального бюджетного учреждения культуры "Туломский сельский дом культуры"</t>
  </si>
  <si>
    <t>10 1 01 00140</t>
  </si>
  <si>
    <t>10 1 01 71030</t>
  </si>
  <si>
    <t>10 1 01 70620</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</si>
  <si>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</si>
  <si>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к субсидии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</si>
  <si>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10 1 01 S0620</t>
  </si>
  <si>
    <t>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</si>
  <si>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</si>
  <si>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10 1 01 S1060</t>
  </si>
  <si>
    <t>10 1 01 71060</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</si>
  <si>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</si>
  <si>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Софинансирование к субсидии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</si>
  <si>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Муниципальная программа 11 "Сохранение и развитие библиотечной и культурно-досуговой деятельности" на 2016-2018 годы</t>
  </si>
  <si>
    <t>11 0 00 00000</t>
  </si>
  <si>
    <t>11 1 00 00000</t>
  </si>
  <si>
    <t>11 1 01 00000</t>
  </si>
  <si>
    <t>Основное мероприятие 1. Организация библиотечной деятельности на территории сельского поселения Тулома Кольского района</t>
  </si>
  <si>
    <t>Расходы на обеспечение деятельности (оказание услуг) подведомственного муниципального бюджетного учреждения культуры "Туломская модельная сельская библиотека"</t>
  </si>
  <si>
    <t>11 1 01 00150</t>
  </si>
  <si>
    <t>11 1 01 51440</t>
  </si>
  <si>
    <t>11 1 01 S0620</t>
  </si>
  <si>
    <t>11 1 01 70620</t>
  </si>
  <si>
    <t>11 1 01 71030</t>
  </si>
  <si>
    <t>99 5 00 00000</t>
  </si>
  <si>
    <t>99 5 00 90050</t>
  </si>
  <si>
    <t>Основное мероприятие 2. Предоставление социальных выплат многодетным семьям для строительства жилья на предоставленных на безвозмездной основе земельных участках</t>
  </si>
  <si>
    <t>05 1 02 00000</t>
  </si>
  <si>
    <t>Расходы на социальные выплаты многодетным семьям для строительства жилья на предоставленных на безвозмездной основе земельных участках</t>
  </si>
  <si>
    <t>05 1 02 00090</t>
  </si>
  <si>
    <t>05 2 00 00000</t>
  </si>
  <si>
    <t>Основное мероприятие 1. Улучшение жилищных условий молодых семей сельского поселения Тулома</t>
  </si>
  <si>
    <t>05 2 01 00000</t>
  </si>
  <si>
    <t>05 2 01 00200</t>
  </si>
  <si>
    <t>Софинансирование социальных выплат на приобретение (строительство) жилых помещений</t>
  </si>
  <si>
    <t>03 1 00 00000</t>
  </si>
  <si>
    <t>03 1 01 00000</t>
  </si>
  <si>
    <t>03 1 01 20540</t>
  </si>
  <si>
    <t>03 1 02 00000</t>
  </si>
  <si>
    <t>03 1 02 S0540</t>
  </si>
  <si>
    <t>01 2 01 00000</t>
  </si>
  <si>
    <t>02 1 00 00000</t>
  </si>
  <si>
    <t>02 1 01 00000</t>
  </si>
  <si>
    <t xml:space="preserve">Организация временного трудоустройства несовершеннолетних в период летних каникул </t>
  </si>
  <si>
    <t>02 1 02 00000</t>
  </si>
  <si>
    <t>Обеспечение работы кружков, секций для детей и подростков</t>
  </si>
  <si>
    <t>12 1 00 00000</t>
  </si>
  <si>
    <t>Сопровождение и развитие информационно-технологической инфраструктуры</t>
  </si>
  <si>
    <t>процент</t>
  </si>
  <si>
    <t>Расходы без субвенций</t>
  </si>
  <si>
    <t>Мун.программы без субвенций</t>
  </si>
  <si>
    <t>процент без субвенций</t>
  </si>
  <si>
    <t>Субвенция на осуществление деятельности по отлову и содержанию безнадзорных животных</t>
  </si>
  <si>
    <t>10 1 01 S1030</t>
  </si>
  <si>
    <t>11 1 01 S1030</t>
  </si>
  <si>
    <t xml:space="preserve">от 11.03.2016  № 7/1 </t>
  </si>
</sst>
</file>

<file path=xl/styles.xml><?xml version="1.0" encoding="utf-8"?>
<styleSheet xmlns="http://schemas.openxmlformats.org/spreadsheetml/2006/main">
  <numFmts count="4">
    <numFmt numFmtId="164" formatCode="_(* #,##0.00_);_(* \(#,##0.00\);_(* &quot;-&quot;??_);_(@_)"/>
    <numFmt numFmtId="165" formatCode="0.0"/>
    <numFmt numFmtId="166" formatCode="#,##0.0"/>
    <numFmt numFmtId="167" formatCode="#,##0.0_р_."/>
  </numFmts>
  <fonts count="30">
    <font>
      <sz val="10"/>
      <name val="Arial"/>
    </font>
    <font>
      <sz val="10"/>
      <name val="Arial"/>
      <family val="2"/>
      <charset val="204"/>
    </font>
    <font>
      <sz val="10"/>
      <name val="Times New Roman"/>
      <family val="1"/>
      <charset val="204"/>
    </font>
    <font>
      <sz val="10"/>
      <name val="Times New Roman Cyr"/>
      <family val="1"/>
      <charset val="204"/>
    </font>
    <font>
      <b/>
      <sz val="10"/>
      <name val="Arial Cyr"/>
      <family val="2"/>
      <charset val="204"/>
    </font>
    <font>
      <b/>
      <sz val="12"/>
      <name val="Times New Roman Cyr"/>
      <family val="1"/>
      <charset val="204"/>
    </font>
    <font>
      <i/>
      <sz val="10"/>
      <name val="Times New Roman Cyr"/>
      <family val="1"/>
      <charset val="204"/>
    </font>
    <font>
      <b/>
      <i/>
      <sz val="10"/>
      <name val="Times New Roman Cyr"/>
      <family val="1"/>
      <charset val="204"/>
    </font>
    <font>
      <sz val="12"/>
      <name val="Times New Roman Cyr"/>
      <family val="1"/>
      <charset val="204"/>
    </font>
    <font>
      <b/>
      <sz val="11"/>
      <name val="Times New Roman Cyr"/>
      <family val="1"/>
      <charset val="204"/>
    </font>
    <font>
      <sz val="10"/>
      <name val="Times New Roman Cyr"/>
      <charset val="204"/>
    </font>
    <font>
      <b/>
      <i/>
      <sz val="10"/>
      <name val="Times New Roman Cyr"/>
      <charset val="204"/>
    </font>
    <font>
      <b/>
      <sz val="12"/>
      <name val="Times New Roman Cyr"/>
      <charset val="204"/>
    </font>
    <font>
      <sz val="8"/>
      <name val="Arial"/>
      <family val="2"/>
      <charset val="204"/>
    </font>
    <font>
      <i/>
      <sz val="10"/>
      <name val="Arial"/>
      <family val="2"/>
      <charset val="204"/>
    </font>
    <font>
      <i/>
      <sz val="10"/>
      <name val="Times New Roman"/>
      <family val="1"/>
      <charset val="204"/>
    </font>
    <font>
      <b/>
      <i/>
      <sz val="10"/>
      <name val="Arial Cyr"/>
      <family val="2"/>
      <charset val="204"/>
    </font>
    <font>
      <b/>
      <sz val="12"/>
      <name val="Times New Roman"/>
      <family val="1"/>
      <charset val="204"/>
    </font>
    <font>
      <i/>
      <sz val="12"/>
      <name val="Times New Roman Cyr"/>
      <family val="1"/>
      <charset val="204"/>
    </font>
    <font>
      <sz val="12"/>
      <name val="Arial"/>
      <family val="2"/>
      <charset val="204"/>
    </font>
    <font>
      <b/>
      <i/>
      <sz val="12"/>
      <name val="Times New Roman"/>
      <family val="1"/>
      <charset val="204"/>
    </font>
    <font>
      <b/>
      <i/>
      <sz val="12"/>
      <name val="Times New Roman Cyr"/>
      <charset val="204"/>
    </font>
    <font>
      <sz val="12"/>
      <name val="Times New Roman"/>
      <family val="1"/>
      <charset val="204"/>
    </font>
    <font>
      <sz val="12"/>
      <name val="Times New Roman Cyr"/>
      <charset val="204"/>
    </font>
    <font>
      <b/>
      <i/>
      <sz val="12"/>
      <name val="Times New Roman Cyr"/>
      <family val="1"/>
      <charset val="204"/>
    </font>
    <font>
      <i/>
      <sz val="12"/>
      <name val="Times New Roman Cyr"/>
      <charset val="204"/>
    </font>
    <font>
      <i/>
      <sz val="12"/>
      <name val="Times New Roman"/>
      <family val="1"/>
      <charset val="204"/>
    </font>
    <font>
      <b/>
      <sz val="10"/>
      <name val="Arial"/>
      <family val="2"/>
      <charset val="204"/>
    </font>
    <font>
      <b/>
      <i/>
      <sz val="10"/>
      <name val="Arial"/>
      <family val="2"/>
      <charset val="204"/>
    </font>
    <font>
      <sz val="12"/>
      <color rgb="FF00000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ont="0" applyFill="0" applyBorder="0" applyAlignment="0" applyProtection="0">
      <alignment vertical="top"/>
    </xf>
    <xf numFmtId="164" fontId="1" fillId="0" borderId="0" applyFont="0" applyFill="0" applyBorder="0" applyAlignment="0" applyProtection="0"/>
  </cellStyleXfs>
  <cellXfs count="132">
    <xf numFmtId="0" fontId="0" fillId="0" borderId="0" xfId="0"/>
    <xf numFmtId="0" fontId="0" fillId="0" borderId="0" xfId="0" applyAlignment="1">
      <alignment horizontal="center" vertical="center" wrapText="1"/>
    </xf>
    <xf numFmtId="3" fontId="4" fillId="0" borderId="0" xfId="0" applyNumberFormat="1" applyFont="1" applyAlignment="1">
      <alignment horizontal="center"/>
    </xf>
    <xf numFmtId="0" fontId="0" fillId="0" borderId="0" xfId="0" applyFill="1"/>
    <xf numFmtId="49" fontId="3" fillId="0" borderId="0" xfId="0" applyNumberFormat="1" applyFont="1" applyFill="1" applyAlignment="1">
      <alignment horizontal="center"/>
    </xf>
    <xf numFmtId="0" fontId="3" fillId="0" borderId="0" xfId="0" applyNumberFormat="1" applyFont="1" applyFill="1" applyBorder="1" applyAlignment="1" applyProtection="1">
      <alignment vertical="top" wrapText="1"/>
    </xf>
    <xf numFmtId="3" fontId="3" fillId="0" borderId="0" xfId="0" applyNumberFormat="1" applyFont="1" applyAlignment="1">
      <alignment horizontal="center"/>
    </xf>
    <xf numFmtId="3" fontId="7" fillId="0" borderId="0" xfId="0" applyNumberFormat="1" applyFont="1" applyAlignment="1">
      <alignment horizontal="center"/>
    </xf>
    <xf numFmtId="0" fontId="3" fillId="0" borderId="0" xfId="0" applyFont="1" applyFill="1" applyAlignment="1">
      <alignment horizontal="center"/>
    </xf>
    <xf numFmtId="0" fontId="3" fillId="0" borderId="0" xfId="0" applyFont="1" applyFill="1" applyAlignment="1">
      <alignment wrapText="1"/>
    </xf>
    <xf numFmtId="0" fontId="3" fillId="0" borderId="0" xfId="0" applyFont="1" applyFill="1" applyBorder="1" applyAlignment="1">
      <alignment horizontal="center"/>
    </xf>
    <xf numFmtId="0" fontId="11" fillId="0" borderId="0" xfId="0" applyFont="1" applyFill="1" applyBorder="1" applyAlignment="1">
      <alignment horizontal="center"/>
    </xf>
    <xf numFmtId="0" fontId="10" fillId="0" borderId="0" xfId="0" applyFont="1" applyFill="1" applyBorder="1" applyAlignment="1">
      <alignment horizontal="center"/>
    </xf>
    <xf numFmtId="3" fontId="3" fillId="0" borderId="0" xfId="0" applyNumberFormat="1" applyFont="1" applyFill="1" applyAlignment="1">
      <alignment horizontal="center"/>
    </xf>
    <xf numFmtId="3" fontId="9" fillId="0" borderId="0" xfId="0" applyNumberFormat="1" applyFont="1" applyAlignment="1">
      <alignment horizontal="center"/>
    </xf>
    <xf numFmtId="1" fontId="3" fillId="0" borderId="0" xfId="0" applyNumberFormat="1"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wrapText="1"/>
    </xf>
    <xf numFmtId="0" fontId="14" fillId="0" borderId="0" xfId="0" applyFont="1"/>
    <xf numFmtId="49" fontId="2" fillId="0" borderId="0" xfId="0" applyNumberFormat="1" applyFont="1" applyFill="1" applyAlignment="1">
      <alignment horizontal="center"/>
    </xf>
    <xf numFmtId="0" fontId="15" fillId="0" borderId="0" xfId="0" applyFont="1"/>
    <xf numFmtId="49" fontId="2" fillId="0" borderId="0" xfId="0" applyNumberFormat="1" applyFont="1" applyAlignment="1">
      <alignment horizontal="center"/>
    </xf>
    <xf numFmtId="3" fontId="16" fillId="0" borderId="0" xfId="0" applyNumberFormat="1" applyFont="1" applyFill="1" applyAlignment="1">
      <alignment horizontal="center"/>
    </xf>
    <xf numFmtId="0" fontId="0" fillId="0" borderId="0" xfId="0" applyFill="1" applyAlignment="1">
      <alignment horizontal="center"/>
    </xf>
    <xf numFmtId="0" fontId="6" fillId="0" borderId="0" xfId="0" applyFont="1" applyFill="1" applyAlignment="1">
      <alignment horizontal="center"/>
    </xf>
    <xf numFmtId="0" fontId="8" fillId="0" borderId="0" xfId="0" applyFont="1" applyFill="1"/>
    <xf numFmtId="0" fontId="8" fillId="0" borderId="1" xfId="0" applyFont="1" applyFill="1" applyBorder="1" applyAlignment="1">
      <alignment horizontal="center" vertical="center" wrapText="1"/>
    </xf>
    <xf numFmtId="0" fontId="21" fillId="0" borderId="0" xfId="0" applyFont="1" applyFill="1" applyAlignment="1">
      <alignment horizontal="right"/>
    </xf>
    <xf numFmtId="3" fontId="17" fillId="0" borderId="0" xfId="0" applyNumberFormat="1" applyFont="1" applyFill="1" applyBorder="1" applyAlignment="1" applyProtection="1">
      <alignment horizontal="center" vertical="top" wrapText="1"/>
      <protection locked="0"/>
    </xf>
    <xf numFmtId="0" fontId="1" fillId="0" borderId="0" xfId="0" applyFont="1"/>
    <xf numFmtId="0" fontId="5" fillId="0" borderId="1" xfId="0" applyNumberFormat="1" applyFont="1" applyFill="1" applyBorder="1" applyAlignment="1" applyProtection="1">
      <alignment wrapText="1"/>
    </xf>
    <xf numFmtId="0" fontId="5" fillId="0" borderId="1" xfId="0" applyFont="1" applyFill="1" applyBorder="1" applyAlignment="1">
      <alignment wrapText="1"/>
    </xf>
    <xf numFmtId="2" fontId="20" fillId="0" borderId="1" xfId="0" applyNumberFormat="1" applyFont="1" applyFill="1" applyBorder="1" applyAlignment="1">
      <alignment wrapText="1"/>
    </xf>
    <xf numFmtId="49" fontId="21" fillId="0" borderId="1" xfId="0" applyNumberFormat="1" applyFont="1" applyFill="1" applyBorder="1" applyAlignment="1">
      <alignment horizontal="center"/>
    </xf>
    <xf numFmtId="2" fontId="22" fillId="0" borderId="1" xfId="0" applyNumberFormat="1" applyFont="1" applyFill="1" applyBorder="1" applyAlignment="1">
      <alignment wrapText="1"/>
    </xf>
    <xf numFmtId="49" fontId="22" fillId="0" borderId="1" xfId="0" applyNumberFormat="1" applyFont="1" applyFill="1" applyBorder="1" applyAlignment="1">
      <alignment horizontal="center"/>
    </xf>
    <xf numFmtId="165" fontId="23" fillId="0" borderId="1" xfId="0" applyNumberFormat="1" applyFont="1" applyFill="1" applyBorder="1" applyAlignment="1">
      <alignment horizontal="center"/>
    </xf>
    <xf numFmtId="0" fontId="21" fillId="0" borderId="1" xfId="0" applyFont="1" applyFill="1" applyBorder="1" applyAlignment="1">
      <alignment wrapText="1"/>
    </xf>
    <xf numFmtId="165" fontId="21" fillId="0" borderId="1" xfId="0" applyNumberFormat="1" applyFont="1" applyFill="1" applyBorder="1" applyAlignment="1">
      <alignment horizontal="center"/>
    </xf>
    <xf numFmtId="0" fontId="8" fillId="0" borderId="1" xfId="0" applyFont="1" applyFill="1" applyBorder="1" applyAlignment="1">
      <alignment wrapText="1"/>
    </xf>
    <xf numFmtId="49" fontId="8" fillId="0" borderId="1" xfId="0" applyNumberFormat="1" applyFont="1" applyFill="1" applyBorder="1" applyAlignment="1">
      <alignment horizontal="center"/>
    </xf>
    <xf numFmtId="49" fontId="23" fillId="0" borderId="1" xfId="0" applyNumberFormat="1" applyFont="1" applyFill="1" applyBorder="1" applyAlignment="1">
      <alignment horizontal="center"/>
    </xf>
    <xf numFmtId="0" fontId="23" fillId="0" borderId="1" xfId="0" applyFont="1" applyFill="1" applyBorder="1" applyAlignment="1">
      <alignment wrapText="1"/>
    </xf>
    <xf numFmtId="0" fontId="24" fillId="0" borderId="1" xfId="1" applyNumberFormat="1" applyFont="1" applyFill="1" applyBorder="1" applyAlignment="1" applyProtection="1">
      <alignment wrapText="1"/>
    </xf>
    <xf numFmtId="0" fontId="8" fillId="0" borderId="1" xfId="1" applyNumberFormat="1" applyFont="1" applyFill="1" applyBorder="1" applyAlignment="1" applyProtection="1">
      <alignment wrapText="1"/>
    </xf>
    <xf numFmtId="0" fontId="8" fillId="0" borderId="1" xfId="0" applyFont="1" applyFill="1" applyBorder="1" applyAlignment="1">
      <alignment horizontal="left" wrapText="1"/>
    </xf>
    <xf numFmtId="0" fontId="23" fillId="0" borderId="1" xfId="1" applyNumberFormat="1" applyFont="1" applyFill="1" applyBorder="1" applyAlignment="1" applyProtection="1">
      <alignment wrapText="1"/>
    </xf>
    <xf numFmtId="165" fontId="22" fillId="0" borderId="1" xfId="0" applyNumberFormat="1" applyFont="1" applyFill="1" applyBorder="1" applyAlignment="1">
      <alignment horizontal="center"/>
    </xf>
    <xf numFmtId="0" fontId="18" fillId="0" borderId="1" xfId="0" applyFont="1" applyFill="1" applyBorder="1" applyAlignment="1">
      <alignment wrapText="1"/>
    </xf>
    <xf numFmtId="2" fontId="17" fillId="0" borderId="1" xfId="0" applyNumberFormat="1" applyFont="1" applyFill="1" applyBorder="1" applyAlignment="1">
      <alignment wrapText="1"/>
    </xf>
    <xf numFmtId="49" fontId="12" fillId="0" borderId="1" xfId="0" applyNumberFormat="1" applyFont="1" applyFill="1" applyBorder="1" applyAlignment="1">
      <alignment horizontal="center"/>
    </xf>
    <xf numFmtId="165" fontId="12" fillId="0" borderId="1" xfId="0" applyNumberFormat="1" applyFont="1" applyFill="1" applyBorder="1" applyAlignment="1">
      <alignment horizontal="center"/>
    </xf>
    <xf numFmtId="0" fontId="8" fillId="0" borderId="1" xfId="0" applyNumberFormat="1" applyFont="1" applyFill="1" applyBorder="1" applyAlignment="1" applyProtection="1">
      <alignment wrapText="1"/>
    </xf>
    <xf numFmtId="0" fontId="12" fillId="0" borderId="1" xfId="0" applyNumberFormat="1" applyFont="1" applyFill="1" applyBorder="1" applyAlignment="1" applyProtection="1">
      <alignment wrapText="1"/>
    </xf>
    <xf numFmtId="0" fontId="24" fillId="0" borderId="1" xfId="0" applyNumberFormat="1" applyFont="1" applyFill="1" applyBorder="1" applyAlignment="1" applyProtection="1">
      <alignment wrapText="1"/>
    </xf>
    <xf numFmtId="0" fontId="21" fillId="0" borderId="1" xfId="0" applyNumberFormat="1" applyFont="1" applyFill="1" applyBorder="1" applyAlignment="1" applyProtection="1">
      <alignment wrapText="1"/>
    </xf>
    <xf numFmtId="0" fontId="23" fillId="0" borderId="1" xfId="0" applyNumberFormat="1" applyFont="1" applyFill="1" applyBorder="1" applyAlignment="1" applyProtection="1">
      <alignment wrapText="1"/>
    </xf>
    <xf numFmtId="0" fontId="18" fillId="0" borderId="1" xfId="0" applyNumberFormat="1" applyFont="1" applyFill="1" applyBorder="1" applyAlignment="1" applyProtection="1">
      <alignment wrapText="1"/>
    </xf>
    <xf numFmtId="0" fontId="12" fillId="0" borderId="1" xfId="0" applyFont="1" applyFill="1" applyBorder="1" applyAlignment="1">
      <alignment wrapText="1"/>
    </xf>
    <xf numFmtId="165" fontId="25" fillId="0" borderId="1" xfId="0" applyNumberFormat="1" applyFont="1" applyFill="1" applyBorder="1" applyAlignment="1">
      <alignment horizontal="center"/>
    </xf>
    <xf numFmtId="2" fontId="22" fillId="0" borderId="1" xfId="0" applyNumberFormat="1" applyFont="1" applyFill="1" applyBorder="1" applyAlignment="1">
      <alignment vertical="center" wrapText="1"/>
    </xf>
    <xf numFmtId="166" fontId="3" fillId="0" borderId="0" xfId="0" applyNumberFormat="1" applyFont="1" applyAlignment="1">
      <alignment horizontal="center"/>
    </xf>
    <xf numFmtId="0" fontId="8" fillId="0" borderId="0" xfId="0" applyFont="1" applyFill="1" applyAlignment="1">
      <alignment horizontal="right"/>
    </xf>
    <xf numFmtId="0" fontId="8" fillId="0" borderId="0" xfId="0" applyFont="1" applyFill="1" applyAlignment="1"/>
    <xf numFmtId="49" fontId="8" fillId="0" borderId="1" xfId="0" applyNumberFormat="1" applyFont="1" applyFill="1" applyBorder="1" applyAlignment="1">
      <alignment horizontal="center" vertical="center" wrapText="1"/>
    </xf>
    <xf numFmtId="0" fontId="24" fillId="0" borderId="1" xfId="0" applyFont="1" applyFill="1" applyBorder="1" applyAlignment="1"/>
    <xf numFmtId="0" fontId="24" fillId="0" borderId="1" xfId="0" applyFont="1" applyFill="1" applyBorder="1" applyAlignment="1">
      <alignment wrapText="1"/>
    </xf>
    <xf numFmtId="0" fontId="21" fillId="0" borderId="1" xfId="0" applyFont="1" applyFill="1" applyBorder="1" applyAlignment="1"/>
    <xf numFmtId="0" fontId="0" fillId="0" borderId="0" xfId="0" applyFill="1" applyAlignment="1">
      <alignment wrapText="1"/>
    </xf>
    <xf numFmtId="49" fontId="0" fillId="0" borderId="0" xfId="0" applyNumberFormat="1" applyFill="1" applyAlignment="1">
      <alignment horizontal="center"/>
    </xf>
    <xf numFmtId="0" fontId="21" fillId="0" borderId="1" xfId="0" applyFont="1" applyFill="1" applyBorder="1" applyAlignment="1">
      <alignment horizontal="left" wrapText="1"/>
    </xf>
    <xf numFmtId="165" fontId="0" fillId="0" borderId="0" xfId="0" applyNumberFormat="1"/>
    <xf numFmtId="0" fontId="27" fillId="0" borderId="0" xfId="0" applyFont="1"/>
    <xf numFmtId="0" fontId="22" fillId="0" borderId="1" xfId="0" applyNumberFormat="1" applyFont="1" applyFill="1" applyBorder="1" applyAlignment="1">
      <alignment vertical="center" wrapText="1"/>
    </xf>
    <xf numFmtId="0" fontId="5" fillId="0" borderId="1" xfId="0" applyNumberFormat="1" applyFont="1" applyFill="1" applyBorder="1" applyAlignment="1" applyProtection="1">
      <alignment vertical="center" wrapText="1"/>
    </xf>
    <xf numFmtId="49" fontId="5" fillId="0" borderId="1" xfId="0" applyNumberFormat="1" applyFont="1" applyFill="1" applyBorder="1" applyAlignment="1">
      <alignment horizontal="center" vertical="center"/>
    </xf>
    <xf numFmtId="0" fontId="0" fillId="0" borderId="0" xfId="0" applyAlignment="1">
      <alignment vertical="center"/>
    </xf>
    <xf numFmtId="0" fontId="28" fillId="0" borderId="0" xfId="0" applyFont="1"/>
    <xf numFmtId="3" fontId="16" fillId="0" borderId="0" xfId="0" applyNumberFormat="1" applyFont="1" applyAlignment="1">
      <alignment horizontal="center"/>
    </xf>
    <xf numFmtId="0" fontId="29" fillId="0" borderId="1" xfId="0" applyFont="1" applyFill="1" applyBorder="1" applyAlignment="1">
      <alignment vertical="top" wrapText="1"/>
    </xf>
    <xf numFmtId="165" fontId="0" fillId="0" borderId="0" xfId="0" applyNumberFormat="1" applyAlignment="1">
      <alignment horizontal="center"/>
    </xf>
    <xf numFmtId="167" fontId="0" fillId="0" borderId="0" xfId="0" applyNumberFormat="1"/>
    <xf numFmtId="166" fontId="5" fillId="0" borderId="1" xfId="0" applyNumberFormat="1" applyFont="1" applyFill="1" applyBorder="1" applyAlignment="1">
      <alignment horizontal="center"/>
    </xf>
    <xf numFmtId="166" fontId="5" fillId="0" borderId="1" xfId="0" applyNumberFormat="1" applyFont="1" applyFill="1" applyBorder="1" applyAlignment="1">
      <alignment horizontal="center" vertical="center"/>
    </xf>
    <xf numFmtId="0" fontId="22" fillId="0" borderId="1" xfId="0" applyFont="1" applyBorder="1" applyAlignment="1">
      <alignment wrapText="1"/>
    </xf>
    <xf numFmtId="0" fontId="22" fillId="0" borderId="1" xfId="0" applyFont="1" applyBorder="1" applyAlignment="1">
      <alignment horizontal="left" wrapText="1"/>
    </xf>
    <xf numFmtId="49" fontId="19" fillId="0" borderId="1" xfId="0" applyNumberFormat="1" applyFont="1" applyFill="1" applyBorder="1" applyAlignment="1">
      <alignment horizontal="center" vertical="center"/>
    </xf>
    <xf numFmtId="0" fontId="8" fillId="0" borderId="1" xfId="0" applyFont="1" applyFill="1" applyBorder="1" applyAlignment="1">
      <alignment vertical="center"/>
    </xf>
    <xf numFmtId="49" fontId="20" fillId="0" borderId="1"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xf>
    <xf numFmtId="2" fontId="22" fillId="0" borderId="1"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xf>
    <xf numFmtId="166" fontId="12"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166" fontId="23" fillId="0" borderId="1" xfId="0" applyNumberFormat="1" applyFont="1" applyFill="1" applyBorder="1" applyAlignment="1">
      <alignment horizontal="center" vertical="center"/>
    </xf>
    <xf numFmtId="2" fontId="20" fillId="0" borderId="1" xfId="0" applyNumberFormat="1" applyFont="1" applyFill="1" applyBorder="1" applyAlignment="1">
      <alignment horizontal="center" vertical="center" wrapText="1"/>
    </xf>
    <xf numFmtId="166" fontId="20" fillId="0" borderId="1"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66" fontId="8" fillId="0" borderId="1" xfId="0" applyNumberFormat="1" applyFont="1" applyFill="1" applyBorder="1" applyAlignment="1">
      <alignment horizontal="center" vertical="center"/>
    </xf>
    <xf numFmtId="49" fontId="24" fillId="0" borderId="1" xfId="0" applyNumberFormat="1" applyFont="1" applyFill="1" applyBorder="1" applyAlignment="1">
      <alignment horizontal="center" vertical="center"/>
    </xf>
    <xf numFmtId="166" fontId="24" fillId="0" borderId="1" xfId="0" applyNumberFormat="1" applyFont="1" applyFill="1" applyBorder="1" applyAlignment="1">
      <alignment horizontal="center" vertical="center"/>
    </xf>
    <xf numFmtId="49" fontId="20" fillId="0" borderId="1" xfId="0" applyNumberFormat="1" applyFont="1" applyFill="1" applyBorder="1" applyAlignment="1">
      <alignment vertical="center"/>
    </xf>
    <xf numFmtId="166" fontId="20"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3" fontId="23" fillId="0" borderId="1" xfId="0" applyNumberFormat="1" applyFont="1" applyFill="1" applyBorder="1" applyAlignment="1">
      <alignment horizontal="center" vertical="center"/>
    </xf>
    <xf numFmtId="166" fontId="20" fillId="0" borderId="1" xfId="2"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166" fontId="26"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5" fillId="0" borderId="1" xfId="0" applyFont="1" applyFill="1" applyBorder="1" applyAlignment="1">
      <alignment horizontal="center" vertical="center"/>
    </xf>
    <xf numFmtId="166" fontId="17"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166" fontId="1" fillId="0" borderId="0" xfId="0" applyNumberFormat="1" applyFont="1"/>
    <xf numFmtId="2" fontId="22" fillId="0" borderId="0" xfId="0" applyNumberFormat="1" applyFont="1" applyFill="1" applyBorder="1" applyAlignment="1">
      <alignment wrapText="1"/>
    </xf>
    <xf numFmtId="49" fontId="23" fillId="0" borderId="0" xfId="0" applyNumberFormat="1" applyFont="1" applyFill="1" applyBorder="1" applyAlignment="1">
      <alignment horizontal="center"/>
    </xf>
    <xf numFmtId="49" fontId="8" fillId="0" borderId="0" xfId="0" applyNumberFormat="1" applyFont="1" applyFill="1" applyBorder="1" applyAlignment="1">
      <alignment horizontal="center"/>
    </xf>
    <xf numFmtId="166" fontId="23" fillId="0" borderId="0" xfId="0" applyNumberFormat="1" applyFont="1" applyFill="1" applyBorder="1" applyAlignment="1">
      <alignment horizontal="center"/>
    </xf>
    <xf numFmtId="166" fontId="8" fillId="0" borderId="0" xfId="0" applyNumberFormat="1" applyFont="1" applyFill="1" applyBorder="1" applyAlignment="1">
      <alignment horizontal="center"/>
    </xf>
    <xf numFmtId="2" fontId="0" fillId="0" borderId="0" xfId="0" applyNumberFormat="1"/>
    <xf numFmtId="166" fontId="0" fillId="0" borderId="0" xfId="0" applyNumberFormat="1"/>
    <xf numFmtId="3" fontId="17" fillId="0" borderId="0" xfId="0" applyNumberFormat="1" applyFont="1" applyFill="1" applyBorder="1" applyAlignment="1" applyProtection="1">
      <alignment horizontal="center" vertical="top" wrapText="1"/>
      <protection locked="0"/>
    </xf>
    <xf numFmtId="0" fontId="8" fillId="0" borderId="0" xfId="0" applyFont="1" applyFill="1" applyAlignment="1">
      <alignment horizontal="right"/>
    </xf>
    <xf numFmtId="0" fontId="8" fillId="0" borderId="0" xfId="0" applyFont="1" applyFill="1" applyAlignment="1">
      <alignment horizontal="right" wrapText="1"/>
    </xf>
    <xf numFmtId="0" fontId="0" fillId="0" borderId="0" xfId="0" applyFill="1" applyAlignment="1"/>
  </cellXfs>
  <cellStyles count="3">
    <cellStyle name="Обычный" xfId="0" builtinId="0"/>
    <cellStyle name="Обычный_Лист1"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P814"/>
  <sheetViews>
    <sheetView tabSelected="1" view="pageBreakPreview" zoomScale="90" zoomScaleSheetLayoutView="90" workbookViewId="0">
      <selection activeCell="E7" sqref="E7"/>
    </sheetView>
  </sheetViews>
  <sheetFormatPr defaultRowHeight="12.75"/>
  <cols>
    <col min="2" max="2" width="49" style="68" customWidth="1"/>
    <col min="3" max="3" width="12" style="69" customWidth="1"/>
    <col min="4" max="4" width="11.140625" style="69" customWidth="1"/>
    <col min="5" max="5" width="16.5703125" style="69" customWidth="1"/>
    <col min="6" max="6" width="9.140625" style="69"/>
    <col min="7" max="7" width="18" style="3" customWidth="1"/>
    <col min="9" max="9" width="8.7109375" customWidth="1"/>
    <col min="10" max="10" width="12.42578125" customWidth="1"/>
    <col min="11" max="11" width="12.140625" customWidth="1"/>
    <col min="12" max="12" width="8" customWidth="1"/>
    <col min="13" max="13" width="7.7109375" customWidth="1"/>
    <col min="14" max="14" width="12" customWidth="1"/>
    <col min="15" max="15" width="8.140625" customWidth="1"/>
  </cols>
  <sheetData>
    <row r="1" spans="2:8" ht="15.75">
      <c r="B1" s="17"/>
      <c r="C1" s="16"/>
      <c r="D1" s="16"/>
      <c r="E1" s="63"/>
      <c r="F1" s="129" t="s">
        <v>280</v>
      </c>
      <c r="G1" s="129"/>
    </row>
    <row r="2" spans="2:8" ht="15.75">
      <c r="B2" s="17"/>
      <c r="C2" s="16"/>
      <c r="D2" s="16"/>
      <c r="E2" s="63"/>
      <c r="F2" s="62"/>
      <c r="G2" s="62"/>
    </row>
    <row r="3" spans="2:8" ht="15.75">
      <c r="B3" s="17"/>
      <c r="C3" s="16"/>
      <c r="D3" s="16"/>
      <c r="E3" s="129" t="s">
        <v>281</v>
      </c>
      <c r="F3" s="131"/>
      <c r="G3" s="131"/>
    </row>
    <row r="4" spans="2:8" ht="15.75">
      <c r="B4" s="17"/>
      <c r="C4" s="16"/>
      <c r="D4" s="16"/>
      <c r="E4" s="63"/>
      <c r="F4" s="25"/>
      <c r="G4" s="62" t="s">
        <v>58</v>
      </c>
    </row>
    <row r="5" spans="2:8" ht="15.75">
      <c r="B5" s="17"/>
      <c r="C5" s="16"/>
      <c r="D5" s="16"/>
      <c r="E5" s="63"/>
      <c r="F5" s="25"/>
      <c r="G5" s="62" t="s">
        <v>192</v>
      </c>
    </row>
    <row r="6" spans="2:8" ht="19.5" customHeight="1">
      <c r="B6" s="17"/>
      <c r="C6" s="16"/>
      <c r="D6" s="16"/>
      <c r="E6" s="130" t="s">
        <v>465</v>
      </c>
      <c r="F6" s="130"/>
      <c r="G6" s="130"/>
    </row>
    <row r="7" spans="2:8" ht="15.75">
      <c r="B7" s="17"/>
      <c r="C7" s="16"/>
      <c r="D7" s="16"/>
      <c r="E7" s="25" t="s">
        <v>136</v>
      </c>
      <c r="F7" s="25"/>
      <c r="G7" s="62"/>
    </row>
    <row r="8" spans="2:8" ht="4.5" customHeight="1">
      <c r="B8" s="17"/>
      <c r="C8" s="16"/>
      <c r="D8" s="16"/>
      <c r="E8" s="16"/>
      <c r="F8" s="16"/>
      <c r="G8" s="25"/>
    </row>
    <row r="9" spans="2:8" ht="69.75" customHeight="1">
      <c r="B9" s="128" t="s">
        <v>282</v>
      </c>
      <c r="C9" s="128"/>
      <c r="D9" s="128"/>
      <c r="E9" s="128"/>
      <c r="F9" s="128"/>
      <c r="G9" s="128"/>
      <c r="H9" s="28"/>
    </row>
    <row r="10" spans="2:8" ht="15.75">
      <c r="B10" s="63" t="s">
        <v>79</v>
      </c>
      <c r="C10" s="16"/>
      <c r="D10" s="16"/>
      <c r="E10" s="16"/>
      <c r="F10" s="16"/>
      <c r="G10" s="27" t="s">
        <v>25</v>
      </c>
    </row>
    <row r="11" spans="2:8" s="1" customFormat="1" ht="31.5">
      <c r="B11" s="26" t="s">
        <v>32</v>
      </c>
      <c r="C11" s="64" t="s">
        <v>33</v>
      </c>
      <c r="D11" s="64" t="s">
        <v>34</v>
      </c>
      <c r="E11" s="64" t="s">
        <v>35</v>
      </c>
      <c r="F11" s="64" t="s">
        <v>36</v>
      </c>
      <c r="G11" s="26" t="s">
        <v>37</v>
      </c>
    </row>
    <row r="12" spans="2:8" ht="15.75">
      <c r="B12" s="31" t="s">
        <v>30</v>
      </c>
      <c r="C12" s="75" t="s">
        <v>38</v>
      </c>
      <c r="D12" s="86"/>
      <c r="E12" s="87"/>
      <c r="F12" s="87"/>
      <c r="G12" s="83">
        <f>G13+G27+G82+G77</f>
        <v>7035.1</v>
      </c>
    </row>
    <row r="13" spans="2:8" ht="47.25">
      <c r="B13" s="32" t="s">
        <v>0</v>
      </c>
      <c r="C13" s="88" t="s">
        <v>38</v>
      </c>
      <c r="D13" s="88" t="s">
        <v>45</v>
      </c>
      <c r="E13" s="88"/>
      <c r="F13" s="89"/>
      <c r="G13" s="90">
        <f t="shared" ref="G13:G17" si="0">G14</f>
        <v>1369.6</v>
      </c>
    </row>
    <row r="14" spans="2:8" ht="36" customHeight="1">
      <c r="B14" s="34" t="s">
        <v>251</v>
      </c>
      <c r="C14" s="91" t="s">
        <v>38</v>
      </c>
      <c r="D14" s="91" t="s">
        <v>45</v>
      </c>
      <c r="E14" s="92" t="s">
        <v>283</v>
      </c>
      <c r="F14" s="91"/>
      <c r="G14" s="93">
        <f t="shared" si="0"/>
        <v>1369.6</v>
      </c>
    </row>
    <row r="15" spans="2:8" ht="68.25" customHeight="1">
      <c r="B15" s="34" t="s">
        <v>252</v>
      </c>
      <c r="C15" s="91" t="s">
        <v>38</v>
      </c>
      <c r="D15" s="91" t="s">
        <v>45</v>
      </c>
      <c r="E15" s="92" t="s">
        <v>284</v>
      </c>
      <c r="F15" s="91"/>
      <c r="G15" s="93">
        <f>G16</f>
        <v>1369.6</v>
      </c>
      <c r="H15" s="10"/>
    </row>
    <row r="16" spans="2:8" ht="68.25" customHeight="1">
      <c r="B16" s="34" t="s">
        <v>286</v>
      </c>
      <c r="C16" s="91" t="s">
        <v>38</v>
      </c>
      <c r="D16" s="91" t="s">
        <v>45</v>
      </c>
      <c r="E16" s="92" t="s">
        <v>285</v>
      </c>
      <c r="F16" s="91"/>
      <c r="G16" s="93">
        <f>G17+G19</f>
        <v>1369.6</v>
      </c>
      <c r="H16" s="10"/>
    </row>
    <row r="17" spans="2:15" ht="35.25" customHeight="1">
      <c r="B17" s="60" t="s">
        <v>239</v>
      </c>
      <c r="C17" s="91" t="s">
        <v>38</v>
      </c>
      <c r="D17" s="91" t="s">
        <v>45</v>
      </c>
      <c r="E17" s="91" t="s">
        <v>287</v>
      </c>
      <c r="F17" s="91"/>
      <c r="G17" s="93">
        <f t="shared" si="0"/>
        <v>1344.6</v>
      </c>
      <c r="H17" s="10"/>
      <c r="I17" t="s">
        <v>231</v>
      </c>
    </row>
    <row r="18" spans="2:15" ht="84.75" customHeight="1">
      <c r="B18" s="34" t="s">
        <v>204</v>
      </c>
      <c r="C18" s="91" t="s">
        <v>38</v>
      </c>
      <c r="D18" s="91" t="s">
        <v>45</v>
      </c>
      <c r="E18" s="91" t="s">
        <v>287</v>
      </c>
      <c r="F18" s="91" t="s">
        <v>106</v>
      </c>
      <c r="G18" s="93">
        <v>1344.6</v>
      </c>
      <c r="H18" s="10"/>
    </row>
    <row r="19" spans="2:15" ht="84.75" customHeight="1">
      <c r="B19" s="34" t="s">
        <v>233</v>
      </c>
      <c r="C19" s="91" t="s">
        <v>38</v>
      </c>
      <c r="D19" s="91" t="s">
        <v>45</v>
      </c>
      <c r="E19" s="91" t="s">
        <v>288</v>
      </c>
      <c r="F19" s="91"/>
      <c r="G19" s="93">
        <f>G20</f>
        <v>25</v>
      </c>
      <c r="H19" s="10"/>
    </row>
    <row r="20" spans="2:15" ht="85.5" customHeight="1">
      <c r="B20" s="34" t="s">
        <v>204</v>
      </c>
      <c r="C20" s="91" t="s">
        <v>38</v>
      </c>
      <c r="D20" s="91" t="s">
        <v>45</v>
      </c>
      <c r="E20" s="91" t="s">
        <v>288</v>
      </c>
      <c r="F20" s="91" t="s">
        <v>106</v>
      </c>
      <c r="G20" s="93">
        <v>25</v>
      </c>
      <c r="H20" s="10"/>
    </row>
    <row r="21" spans="2:15" ht="66.75" hidden="1" customHeight="1">
      <c r="B21" s="32" t="s">
        <v>3</v>
      </c>
      <c r="C21" s="88" t="s">
        <v>38</v>
      </c>
      <c r="D21" s="88" t="s">
        <v>43</v>
      </c>
      <c r="E21" s="88" t="s">
        <v>4</v>
      </c>
      <c r="F21" s="88" t="s">
        <v>5</v>
      </c>
      <c r="G21" s="94">
        <f>G22</f>
        <v>0</v>
      </c>
      <c r="H21" s="11"/>
    </row>
    <row r="22" spans="2:15" ht="36" hidden="1" customHeight="1">
      <c r="B22" s="34" t="s">
        <v>60</v>
      </c>
      <c r="C22" s="95" t="s">
        <v>38</v>
      </c>
      <c r="D22" s="95" t="s">
        <v>43</v>
      </c>
      <c r="E22" s="95" t="s">
        <v>73</v>
      </c>
      <c r="F22" s="91" t="s">
        <v>5</v>
      </c>
      <c r="G22" s="94">
        <f>G23</f>
        <v>0</v>
      </c>
      <c r="H22" s="10"/>
    </row>
    <row r="23" spans="2:15" ht="27.75" hidden="1" customHeight="1">
      <c r="B23" s="34" t="s">
        <v>1</v>
      </c>
      <c r="C23" s="91" t="s">
        <v>38</v>
      </c>
      <c r="D23" s="91" t="s">
        <v>43</v>
      </c>
      <c r="E23" s="91" t="s">
        <v>73</v>
      </c>
      <c r="F23" s="91" t="s">
        <v>2</v>
      </c>
      <c r="G23" s="96"/>
      <c r="H23" s="10"/>
    </row>
    <row r="24" spans="2:15" ht="32.25" hidden="1" customHeight="1">
      <c r="B24" s="34" t="s">
        <v>143</v>
      </c>
      <c r="C24" s="91" t="s">
        <v>38</v>
      </c>
      <c r="D24" s="91" t="s">
        <v>45</v>
      </c>
      <c r="E24" s="91" t="s">
        <v>50</v>
      </c>
      <c r="F24" s="91" t="s">
        <v>142</v>
      </c>
      <c r="G24" s="93"/>
      <c r="H24" s="10"/>
    </row>
    <row r="25" spans="2:15" ht="32.25" hidden="1" customHeight="1">
      <c r="B25" s="34" t="s">
        <v>247</v>
      </c>
      <c r="C25" s="91" t="s">
        <v>38</v>
      </c>
      <c r="D25" s="91" t="s">
        <v>45</v>
      </c>
      <c r="E25" s="91" t="s">
        <v>248</v>
      </c>
      <c r="F25" s="91"/>
      <c r="G25" s="93">
        <f>G26</f>
        <v>0</v>
      </c>
      <c r="H25" s="10"/>
    </row>
    <row r="26" spans="2:15" ht="84" hidden="1" customHeight="1">
      <c r="B26" s="34" t="s">
        <v>204</v>
      </c>
      <c r="C26" s="91" t="s">
        <v>38</v>
      </c>
      <c r="D26" s="91" t="s">
        <v>45</v>
      </c>
      <c r="E26" s="91" t="s">
        <v>248</v>
      </c>
      <c r="F26" s="91" t="s">
        <v>106</v>
      </c>
      <c r="G26" s="93">
        <v>0</v>
      </c>
      <c r="H26" s="10"/>
    </row>
    <row r="27" spans="2:15" ht="69" customHeight="1">
      <c r="B27" s="32" t="s">
        <v>198</v>
      </c>
      <c r="C27" s="97" t="s">
        <v>38</v>
      </c>
      <c r="D27" s="97" t="s">
        <v>39</v>
      </c>
      <c r="E27" s="97"/>
      <c r="F27" s="97" t="s">
        <v>5</v>
      </c>
      <c r="G27" s="98">
        <f>G28</f>
        <v>4728.8999999999996</v>
      </c>
      <c r="H27" s="10"/>
      <c r="J27" s="80">
        <f>G27+G13</f>
        <v>6098.5</v>
      </c>
      <c r="K27" s="29" t="s">
        <v>279</v>
      </c>
      <c r="N27" s="81"/>
      <c r="O27" s="71">
        <f>J27-N27</f>
        <v>6098.5</v>
      </c>
    </row>
    <row r="28" spans="2:15" ht="42" customHeight="1">
      <c r="B28" s="34" t="s">
        <v>251</v>
      </c>
      <c r="C28" s="92" t="s">
        <v>38</v>
      </c>
      <c r="D28" s="92" t="s">
        <v>39</v>
      </c>
      <c r="E28" s="92" t="s">
        <v>283</v>
      </c>
      <c r="F28" s="92" t="s">
        <v>5</v>
      </c>
      <c r="G28" s="99">
        <f>G29</f>
        <v>4728.8999999999996</v>
      </c>
      <c r="H28" s="10"/>
    </row>
    <row r="29" spans="2:15" ht="69.75" customHeight="1">
      <c r="B29" s="34" t="s">
        <v>252</v>
      </c>
      <c r="C29" s="92" t="s">
        <v>38</v>
      </c>
      <c r="D29" s="92" t="s">
        <v>39</v>
      </c>
      <c r="E29" s="92" t="s">
        <v>284</v>
      </c>
      <c r="F29" s="92" t="s">
        <v>5</v>
      </c>
      <c r="G29" s="99">
        <f>G30</f>
        <v>4728.8999999999996</v>
      </c>
      <c r="H29" s="10"/>
    </row>
    <row r="30" spans="2:15" ht="67.5" customHeight="1">
      <c r="B30" s="34" t="s">
        <v>289</v>
      </c>
      <c r="C30" s="92" t="s">
        <v>38</v>
      </c>
      <c r="D30" s="92" t="s">
        <v>39</v>
      </c>
      <c r="E30" s="92" t="s">
        <v>290</v>
      </c>
      <c r="F30" s="92"/>
      <c r="G30" s="99">
        <f>G31+G33+G75</f>
        <v>4728.8999999999996</v>
      </c>
      <c r="H30" s="10"/>
    </row>
    <row r="31" spans="2:15" ht="36" customHeight="1">
      <c r="B31" s="60" t="s">
        <v>240</v>
      </c>
      <c r="C31" s="92" t="s">
        <v>38</v>
      </c>
      <c r="D31" s="92" t="s">
        <v>39</v>
      </c>
      <c r="E31" s="92" t="s">
        <v>291</v>
      </c>
      <c r="F31" s="92"/>
      <c r="G31" s="99">
        <f>G32</f>
        <v>3618.7</v>
      </c>
      <c r="H31" s="10"/>
    </row>
    <row r="32" spans="2:15" ht="84.75" customHeight="1">
      <c r="B32" s="34" t="s">
        <v>204</v>
      </c>
      <c r="C32" s="91" t="s">
        <v>38</v>
      </c>
      <c r="D32" s="91" t="s">
        <v>39</v>
      </c>
      <c r="E32" s="92" t="s">
        <v>291</v>
      </c>
      <c r="F32" s="91" t="s">
        <v>106</v>
      </c>
      <c r="G32" s="93">
        <v>3618.7</v>
      </c>
      <c r="H32" s="10"/>
      <c r="I32" t="s">
        <v>231</v>
      </c>
    </row>
    <row r="33" spans="2:16" ht="32.25" customHeight="1">
      <c r="B33" s="60" t="s">
        <v>241</v>
      </c>
      <c r="C33" s="91" t="s">
        <v>38</v>
      </c>
      <c r="D33" s="91" t="s">
        <v>39</v>
      </c>
      <c r="E33" s="91" t="s">
        <v>292</v>
      </c>
      <c r="F33" s="91"/>
      <c r="G33" s="93">
        <f>G34+G42</f>
        <v>990.2</v>
      </c>
      <c r="H33" s="10"/>
    </row>
    <row r="34" spans="2:16" ht="36.75" customHeight="1">
      <c r="B34" s="34" t="s">
        <v>243</v>
      </c>
      <c r="C34" s="91" t="s">
        <v>38</v>
      </c>
      <c r="D34" s="91" t="s">
        <v>39</v>
      </c>
      <c r="E34" s="91" t="s">
        <v>292</v>
      </c>
      <c r="F34" s="91" t="s">
        <v>112</v>
      </c>
      <c r="G34" s="96">
        <v>962.2</v>
      </c>
      <c r="H34" s="12"/>
      <c r="K34" s="71"/>
      <c r="P34" s="72"/>
    </row>
    <row r="35" spans="2:16" ht="15.75" hidden="1">
      <c r="B35" s="37" t="s">
        <v>47</v>
      </c>
      <c r="C35" s="89" t="s">
        <v>38</v>
      </c>
      <c r="D35" s="89" t="s">
        <v>19</v>
      </c>
      <c r="E35" s="89"/>
      <c r="F35" s="89"/>
      <c r="G35" s="90">
        <f>G36</f>
        <v>0</v>
      </c>
      <c r="H35" s="12"/>
    </row>
    <row r="36" spans="2:16" ht="15.75" hidden="1">
      <c r="B36" s="39" t="s">
        <v>17</v>
      </c>
      <c r="C36" s="100" t="s">
        <v>38</v>
      </c>
      <c r="D36" s="101" t="s">
        <v>19</v>
      </c>
      <c r="E36" s="100" t="s">
        <v>31</v>
      </c>
      <c r="F36" s="102"/>
      <c r="G36" s="103">
        <f>G37</f>
        <v>0</v>
      </c>
      <c r="H36" s="12"/>
    </row>
    <row r="37" spans="2:16" ht="79.5" hidden="1" customHeight="1">
      <c r="B37" s="42" t="s">
        <v>40</v>
      </c>
      <c r="C37" s="100" t="s">
        <v>38</v>
      </c>
      <c r="D37" s="101" t="s">
        <v>19</v>
      </c>
      <c r="E37" s="100" t="s">
        <v>41</v>
      </c>
      <c r="F37" s="100" t="s">
        <v>42</v>
      </c>
      <c r="G37" s="103"/>
      <c r="H37" s="12"/>
    </row>
    <row r="38" spans="2:16" ht="41.25" hidden="1" customHeight="1">
      <c r="B38" s="43" t="s">
        <v>10</v>
      </c>
      <c r="C38" s="104" t="s">
        <v>38</v>
      </c>
      <c r="D38" s="104" t="s">
        <v>20</v>
      </c>
      <c r="E38" s="104"/>
      <c r="F38" s="104"/>
      <c r="G38" s="105">
        <f>G39</f>
        <v>0</v>
      </c>
    </row>
    <row r="39" spans="2:16" ht="20.25" hidden="1" customHeight="1">
      <c r="B39" s="44" t="s">
        <v>75</v>
      </c>
      <c r="C39" s="100" t="s">
        <v>38</v>
      </c>
      <c r="D39" s="100" t="s">
        <v>20</v>
      </c>
      <c r="E39" s="100" t="s">
        <v>29</v>
      </c>
      <c r="F39" s="100"/>
      <c r="G39" s="103">
        <f>G41</f>
        <v>0</v>
      </c>
    </row>
    <row r="40" spans="2:16" ht="29.25" hidden="1" customHeight="1">
      <c r="B40" s="44" t="s">
        <v>76</v>
      </c>
      <c r="C40" s="100" t="s">
        <v>38</v>
      </c>
      <c r="D40" s="100" t="s">
        <v>20</v>
      </c>
      <c r="E40" s="100" t="s">
        <v>77</v>
      </c>
      <c r="F40" s="100"/>
      <c r="G40" s="103">
        <f>G41</f>
        <v>0</v>
      </c>
    </row>
    <row r="41" spans="2:16" ht="27" hidden="1" customHeight="1">
      <c r="B41" s="34" t="s">
        <v>1</v>
      </c>
      <c r="C41" s="100" t="s">
        <v>38</v>
      </c>
      <c r="D41" s="100" t="s">
        <v>20</v>
      </c>
      <c r="E41" s="100" t="s">
        <v>72</v>
      </c>
      <c r="F41" s="100" t="s">
        <v>2</v>
      </c>
      <c r="G41" s="103"/>
    </row>
    <row r="42" spans="2:16" ht="23.25" customHeight="1">
      <c r="B42" s="34" t="s">
        <v>122</v>
      </c>
      <c r="C42" s="91" t="s">
        <v>38</v>
      </c>
      <c r="D42" s="91" t="s">
        <v>39</v>
      </c>
      <c r="E42" s="91" t="s">
        <v>292</v>
      </c>
      <c r="F42" s="91" t="s">
        <v>119</v>
      </c>
      <c r="G42" s="96">
        <v>28</v>
      </c>
      <c r="H42" s="12"/>
    </row>
    <row r="43" spans="2:16" ht="15.75" hidden="1">
      <c r="B43" s="37" t="s">
        <v>47</v>
      </c>
      <c r="C43" s="89" t="s">
        <v>38</v>
      </c>
      <c r="D43" s="89" t="s">
        <v>19</v>
      </c>
      <c r="E43" s="89"/>
      <c r="F43" s="89"/>
      <c r="G43" s="90">
        <f>G44</f>
        <v>0</v>
      </c>
      <c r="H43" s="12"/>
    </row>
    <row r="44" spans="2:16" ht="15.75" hidden="1">
      <c r="B44" s="39" t="s">
        <v>17</v>
      </c>
      <c r="C44" s="100" t="s">
        <v>38</v>
      </c>
      <c r="D44" s="101" t="s">
        <v>19</v>
      </c>
      <c r="E44" s="100" t="s">
        <v>31</v>
      </c>
      <c r="F44" s="102"/>
      <c r="G44" s="103">
        <f>G45</f>
        <v>0</v>
      </c>
      <c r="H44" s="12"/>
    </row>
    <row r="45" spans="2:16" ht="79.5" hidden="1" customHeight="1">
      <c r="B45" s="42" t="s">
        <v>40</v>
      </c>
      <c r="C45" s="100" t="s">
        <v>38</v>
      </c>
      <c r="D45" s="101" t="s">
        <v>19</v>
      </c>
      <c r="E45" s="100" t="s">
        <v>41</v>
      </c>
      <c r="F45" s="100" t="s">
        <v>42</v>
      </c>
      <c r="G45" s="103"/>
      <c r="H45" s="12"/>
    </row>
    <row r="46" spans="2:16" ht="41.25" hidden="1" customHeight="1">
      <c r="B46" s="43" t="s">
        <v>10</v>
      </c>
      <c r="C46" s="104" t="s">
        <v>38</v>
      </c>
      <c r="D46" s="104" t="s">
        <v>20</v>
      </c>
      <c r="E46" s="104"/>
      <c r="F46" s="104"/>
      <c r="G46" s="105">
        <f>G47</f>
        <v>0</v>
      </c>
    </row>
    <row r="47" spans="2:16" ht="20.25" hidden="1" customHeight="1">
      <c r="B47" s="44" t="s">
        <v>75</v>
      </c>
      <c r="C47" s="100" t="s">
        <v>38</v>
      </c>
      <c r="D47" s="100" t="s">
        <v>20</v>
      </c>
      <c r="E47" s="100" t="s">
        <v>29</v>
      </c>
      <c r="F47" s="100"/>
      <c r="G47" s="103">
        <f>G49</f>
        <v>0</v>
      </c>
    </row>
    <row r="48" spans="2:16" ht="29.25" hidden="1" customHeight="1">
      <c r="B48" s="44" t="s">
        <v>76</v>
      </c>
      <c r="C48" s="100" t="s">
        <v>38</v>
      </c>
      <c r="D48" s="100" t="s">
        <v>20</v>
      </c>
      <c r="E48" s="100" t="s">
        <v>77</v>
      </c>
      <c r="F48" s="100"/>
      <c r="G48" s="103">
        <f>G49</f>
        <v>0</v>
      </c>
    </row>
    <row r="49" spans="2:8" ht="27" hidden="1" customHeight="1">
      <c r="B49" s="34" t="s">
        <v>1</v>
      </c>
      <c r="C49" s="100" t="s">
        <v>38</v>
      </c>
      <c r="D49" s="100" t="s">
        <v>20</v>
      </c>
      <c r="E49" s="100" t="s">
        <v>72</v>
      </c>
      <c r="F49" s="100" t="s">
        <v>2</v>
      </c>
      <c r="G49" s="103"/>
    </row>
    <row r="50" spans="2:8" ht="31.5" hidden="1">
      <c r="B50" s="34" t="s">
        <v>74</v>
      </c>
      <c r="C50" s="92" t="s">
        <v>38</v>
      </c>
      <c r="D50" s="92" t="s">
        <v>39</v>
      </c>
      <c r="E50" s="92" t="s">
        <v>102</v>
      </c>
      <c r="F50" s="92"/>
      <c r="G50" s="99">
        <f>G51+G54+G65</f>
        <v>0</v>
      </c>
      <c r="H50" s="10"/>
    </row>
    <row r="51" spans="2:8" ht="94.5" hidden="1">
      <c r="B51" s="34" t="s">
        <v>105</v>
      </c>
      <c r="C51" s="91" t="s">
        <v>38</v>
      </c>
      <c r="D51" s="91" t="s">
        <v>39</v>
      </c>
      <c r="E51" s="91" t="s">
        <v>102</v>
      </c>
      <c r="F51" s="91" t="s">
        <v>106</v>
      </c>
      <c r="G51" s="93">
        <f>G52</f>
        <v>0</v>
      </c>
      <c r="H51" s="10"/>
    </row>
    <row r="52" spans="2:8" ht="31.5" hidden="1">
      <c r="B52" s="34" t="s">
        <v>107</v>
      </c>
      <c r="C52" s="91" t="s">
        <v>38</v>
      </c>
      <c r="D52" s="91" t="s">
        <v>39</v>
      </c>
      <c r="E52" s="91" t="s">
        <v>102</v>
      </c>
      <c r="F52" s="91" t="s">
        <v>108</v>
      </c>
      <c r="G52" s="93">
        <f>G53</f>
        <v>0</v>
      </c>
      <c r="H52" s="10"/>
    </row>
    <row r="53" spans="2:8" ht="20.25" hidden="1" customHeight="1">
      <c r="B53" s="34" t="s">
        <v>109</v>
      </c>
      <c r="C53" s="91" t="s">
        <v>38</v>
      </c>
      <c r="D53" s="91" t="s">
        <v>39</v>
      </c>
      <c r="E53" s="91" t="s">
        <v>102</v>
      </c>
      <c r="F53" s="91" t="s">
        <v>110</v>
      </c>
      <c r="G53" s="93"/>
      <c r="H53" s="10"/>
    </row>
    <row r="54" spans="2:8" ht="36.75" hidden="1" customHeight="1">
      <c r="B54" s="34" t="s">
        <v>111</v>
      </c>
      <c r="C54" s="91" t="s">
        <v>38</v>
      </c>
      <c r="D54" s="91" t="s">
        <v>39</v>
      </c>
      <c r="E54" s="91" t="s">
        <v>102</v>
      </c>
      <c r="F54" s="91" t="s">
        <v>112</v>
      </c>
      <c r="G54" s="96">
        <f>G62</f>
        <v>0</v>
      </c>
      <c r="H54" s="12"/>
    </row>
    <row r="55" spans="2:8" ht="15.75" hidden="1">
      <c r="B55" s="37" t="s">
        <v>47</v>
      </c>
      <c r="C55" s="89" t="s">
        <v>38</v>
      </c>
      <c r="D55" s="89" t="s">
        <v>19</v>
      </c>
      <c r="E55" s="89"/>
      <c r="F55" s="89"/>
      <c r="G55" s="90">
        <f>G56</f>
        <v>0</v>
      </c>
      <c r="H55" s="12"/>
    </row>
    <row r="56" spans="2:8" ht="15.75" hidden="1">
      <c r="B56" s="39" t="s">
        <v>17</v>
      </c>
      <c r="C56" s="100" t="s">
        <v>38</v>
      </c>
      <c r="D56" s="101" t="s">
        <v>19</v>
      </c>
      <c r="E56" s="100" t="s">
        <v>31</v>
      </c>
      <c r="F56" s="102"/>
      <c r="G56" s="103">
        <f>G57</f>
        <v>0</v>
      </c>
      <c r="H56" s="12"/>
    </row>
    <row r="57" spans="2:8" ht="79.5" hidden="1" customHeight="1">
      <c r="B57" s="42" t="s">
        <v>40</v>
      </c>
      <c r="C57" s="100" t="s">
        <v>38</v>
      </c>
      <c r="D57" s="101" t="s">
        <v>19</v>
      </c>
      <c r="E57" s="100" t="s">
        <v>41</v>
      </c>
      <c r="F57" s="100" t="s">
        <v>42</v>
      </c>
      <c r="G57" s="103"/>
      <c r="H57" s="12"/>
    </row>
    <row r="58" spans="2:8" ht="41.25" hidden="1" customHeight="1">
      <c r="B58" s="43" t="s">
        <v>10</v>
      </c>
      <c r="C58" s="104" t="s">
        <v>38</v>
      </c>
      <c r="D58" s="104" t="s">
        <v>20</v>
      </c>
      <c r="E58" s="104"/>
      <c r="F58" s="104"/>
      <c r="G58" s="105">
        <f>G59</f>
        <v>0</v>
      </c>
    </row>
    <row r="59" spans="2:8" ht="20.25" hidden="1" customHeight="1">
      <c r="B59" s="44" t="s">
        <v>75</v>
      </c>
      <c r="C59" s="100" t="s">
        <v>38</v>
      </c>
      <c r="D59" s="100" t="s">
        <v>20</v>
      </c>
      <c r="E59" s="100" t="s">
        <v>29</v>
      </c>
      <c r="F59" s="100"/>
      <c r="G59" s="103">
        <f>G61</f>
        <v>0</v>
      </c>
    </row>
    <row r="60" spans="2:8" ht="29.25" hidden="1" customHeight="1">
      <c r="B60" s="44" t="s">
        <v>76</v>
      </c>
      <c r="C60" s="100" t="s">
        <v>38</v>
      </c>
      <c r="D60" s="100" t="s">
        <v>20</v>
      </c>
      <c r="E60" s="100" t="s">
        <v>77</v>
      </c>
      <c r="F60" s="100"/>
      <c r="G60" s="103">
        <f>G61</f>
        <v>0</v>
      </c>
    </row>
    <row r="61" spans="2:8" ht="27" hidden="1" customHeight="1">
      <c r="B61" s="34" t="s">
        <v>1</v>
      </c>
      <c r="C61" s="100" t="s">
        <v>38</v>
      </c>
      <c r="D61" s="100" t="s">
        <v>20</v>
      </c>
      <c r="E61" s="100" t="s">
        <v>72</v>
      </c>
      <c r="F61" s="100" t="s">
        <v>2</v>
      </c>
      <c r="G61" s="103"/>
    </row>
    <row r="62" spans="2:8" ht="36.75" hidden="1" customHeight="1">
      <c r="B62" s="34" t="s">
        <v>113</v>
      </c>
      <c r="C62" s="91" t="s">
        <v>38</v>
      </c>
      <c r="D62" s="91" t="s">
        <v>39</v>
      </c>
      <c r="E62" s="91" t="s">
        <v>102</v>
      </c>
      <c r="F62" s="91" t="s">
        <v>114</v>
      </c>
      <c r="G62" s="96">
        <f>G63+G64</f>
        <v>0</v>
      </c>
      <c r="H62" s="12"/>
    </row>
    <row r="63" spans="2:8" ht="36.75" hidden="1" customHeight="1">
      <c r="B63" s="34" t="s">
        <v>115</v>
      </c>
      <c r="C63" s="91" t="s">
        <v>38</v>
      </c>
      <c r="D63" s="91" t="s">
        <v>39</v>
      </c>
      <c r="E63" s="91" t="s">
        <v>102</v>
      </c>
      <c r="F63" s="91" t="s">
        <v>116</v>
      </c>
      <c r="G63" s="96"/>
      <c r="H63" s="12"/>
    </row>
    <row r="64" spans="2:8" ht="36.75" hidden="1" customHeight="1">
      <c r="B64" s="34" t="s">
        <v>117</v>
      </c>
      <c r="C64" s="91" t="s">
        <v>38</v>
      </c>
      <c r="D64" s="91" t="s">
        <v>39</v>
      </c>
      <c r="E64" s="91" t="s">
        <v>102</v>
      </c>
      <c r="F64" s="91" t="s">
        <v>118</v>
      </c>
      <c r="G64" s="96"/>
      <c r="H64" s="12"/>
    </row>
    <row r="65" spans="2:9" ht="23.25" hidden="1" customHeight="1">
      <c r="B65" s="34" t="s">
        <v>122</v>
      </c>
      <c r="C65" s="91" t="s">
        <v>38</v>
      </c>
      <c r="D65" s="91" t="s">
        <v>39</v>
      </c>
      <c r="E65" s="91" t="s">
        <v>102</v>
      </c>
      <c r="F65" s="91" t="s">
        <v>119</v>
      </c>
      <c r="G65" s="96">
        <f>G73</f>
        <v>0</v>
      </c>
      <c r="H65" s="12"/>
    </row>
    <row r="66" spans="2:9" ht="15.75" hidden="1">
      <c r="B66" s="37" t="s">
        <v>47</v>
      </c>
      <c r="C66" s="89" t="s">
        <v>38</v>
      </c>
      <c r="D66" s="89" t="s">
        <v>19</v>
      </c>
      <c r="E66" s="89"/>
      <c r="F66" s="89"/>
      <c r="G66" s="90">
        <f>G67</f>
        <v>0</v>
      </c>
      <c r="H66" s="12"/>
    </row>
    <row r="67" spans="2:9" ht="15.75" hidden="1">
      <c r="B67" s="39" t="s">
        <v>17</v>
      </c>
      <c r="C67" s="100" t="s">
        <v>38</v>
      </c>
      <c r="D67" s="101" t="s">
        <v>19</v>
      </c>
      <c r="E67" s="100" t="s">
        <v>31</v>
      </c>
      <c r="F67" s="102"/>
      <c r="G67" s="103">
        <f>G68</f>
        <v>0</v>
      </c>
      <c r="H67" s="12"/>
    </row>
    <row r="68" spans="2:9" ht="79.5" hidden="1" customHeight="1">
      <c r="B68" s="42" t="s">
        <v>40</v>
      </c>
      <c r="C68" s="100" t="s">
        <v>38</v>
      </c>
      <c r="D68" s="101" t="s">
        <v>19</v>
      </c>
      <c r="E68" s="100" t="s">
        <v>41</v>
      </c>
      <c r="F68" s="100" t="s">
        <v>42</v>
      </c>
      <c r="G68" s="103"/>
      <c r="H68" s="12"/>
    </row>
    <row r="69" spans="2:9" ht="41.25" hidden="1" customHeight="1">
      <c r="B69" s="43" t="s">
        <v>10</v>
      </c>
      <c r="C69" s="104" t="s">
        <v>38</v>
      </c>
      <c r="D69" s="104" t="s">
        <v>20</v>
      </c>
      <c r="E69" s="104"/>
      <c r="F69" s="104"/>
      <c r="G69" s="105">
        <f>G70</f>
        <v>0</v>
      </c>
    </row>
    <row r="70" spans="2:9" ht="20.25" hidden="1" customHeight="1">
      <c r="B70" s="44" t="s">
        <v>75</v>
      </c>
      <c r="C70" s="100" t="s">
        <v>38</v>
      </c>
      <c r="D70" s="100" t="s">
        <v>20</v>
      </c>
      <c r="E70" s="100" t="s">
        <v>29</v>
      </c>
      <c r="F70" s="100"/>
      <c r="G70" s="103">
        <f>G72</f>
        <v>0</v>
      </c>
    </row>
    <row r="71" spans="2:9" ht="29.25" hidden="1" customHeight="1">
      <c r="B71" s="44" t="s">
        <v>76</v>
      </c>
      <c r="C71" s="100" t="s">
        <v>38</v>
      </c>
      <c r="D71" s="100" t="s">
        <v>20</v>
      </c>
      <c r="E71" s="100" t="s">
        <v>77</v>
      </c>
      <c r="F71" s="100"/>
      <c r="G71" s="103">
        <f>G72</f>
        <v>0</v>
      </c>
    </row>
    <row r="72" spans="2:9" ht="27" hidden="1" customHeight="1">
      <c r="B72" s="34" t="s">
        <v>1</v>
      </c>
      <c r="C72" s="100" t="s">
        <v>38</v>
      </c>
      <c r="D72" s="100" t="s">
        <v>20</v>
      </c>
      <c r="E72" s="100" t="s">
        <v>72</v>
      </c>
      <c r="F72" s="100" t="s">
        <v>2</v>
      </c>
      <c r="G72" s="103"/>
    </row>
    <row r="73" spans="2:9" ht="20.25" hidden="1" customHeight="1">
      <c r="B73" s="34" t="s">
        <v>123</v>
      </c>
      <c r="C73" s="91" t="s">
        <v>38</v>
      </c>
      <c r="D73" s="91" t="s">
        <v>39</v>
      </c>
      <c r="E73" s="91" t="s">
        <v>102</v>
      </c>
      <c r="F73" s="91" t="s">
        <v>120</v>
      </c>
      <c r="G73" s="96">
        <f>G74</f>
        <v>0</v>
      </c>
      <c r="H73" s="12"/>
    </row>
    <row r="74" spans="2:9" ht="21" hidden="1" customHeight="1">
      <c r="B74" s="34" t="s">
        <v>124</v>
      </c>
      <c r="C74" s="91" t="s">
        <v>38</v>
      </c>
      <c r="D74" s="91" t="s">
        <v>39</v>
      </c>
      <c r="E74" s="91" t="s">
        <v>102</v>
      </c>
      <c r="F74" s="91" t="s">
        <v>121</v>
      </c>
      <c r="G74" s="96"/>
      <c r="H74" s="12"/>
    </row>
    <row r="75" spans="2:9" ht="78.75">
      <c r="B75" s="34" t="s">
        <v>233</v>
      </c>
      <c r="C75" s="91" t="s">
        <v>38</v>
      </c>
      <c r="D75" s="91" t="s">
        <v>39</v>
      </c>
      <c r="E75" s="91" t="s">
        <v>293</v>
      </c>
      <c r="F75" s="91"/>
      <c r="G75" s="93">
        <f>G76</f>
        <v>120</v>
      </c>
      <c r="H75" s="10"/>
      <c r="I75" t="s">
        <v>231</v>
      </c>
    </row>
    <row r="76" spans="2:9" ht="94.5" customHeight="1">
      <c r="B76" s="34" t="s">
        <v>204</v>
      </c>
      <c r="C76" s="91" t="s">
        <v>38</v>
      </c>
      <c r="D76" s="91" t="s">
        <v>39</v>
      </c>
      <c r="E76" s="91" t="s">
        <v>293</v>
      </c>
      <c r="F76" s="91" t="s">
        <v>106</v>
      </c>
      <c r="G76" s="93">
        <v>120</v>
      </c>
      <c r="H76" s="10"/>
    </row>
    <row r="77" spans="2:9" ht="18.75" customHeight="1">
      <c r="B77" s="43" t="s">
        <v>11</v>
      </c>
      <c r="C77" s="104" t="s">
        <v>38</v>
      </c>
      <c r="D77" s="104" t="s">
        <v>46</v>
      </c>
      <c r="E77" s="104"/>
      <c r="F77" s="104"/>
      <c r="G77" s="105">
        <f>G78</f>
        <v>50</v>
      </c>
    </row>
    <row r="78" spans="2:9" ht="15.75">
      <c r="B78" s="34" t="s">
        <v>202</v>
      </c>
      <c r="C78" s="100" t="s">
        <v>38</v>
      </c>
      <c r="D78" s="100" t="s">
        <v>46</v>
      </c>
      <c r="E78" s="100" t="s">
        <v>294</v>
      </c>
      <c r="F78" s="100"/>
      <c r="G78" s="103">
        <f>G79</f>
        <v>50</v>
      </c>
    </row>
    <row r="79" spans="2:9" ht="15.75">
      <c r="B79" s="45" t="s">
        <v>98</v>
      </c>
      <c r="C79" s="100" t="s">
        <v>38</v>
      </c>
      <c r="D79" s="100" t="s">
        <v>46</v>
      </c>
      <c r="E79" s="100" t="s">
        <v>295</v>
      </c>
      <c r="F79" s="100"/>
      <c r="G79" s="103">
        <f>G80</f>
        <v>50</v>
      </c>
      <c r="H79" s="10"/>
    </row>
    <row r="80" spans="2:9" ht="78.75">
      <c r="B80" s="34" t="s">
        <v>125</v>
      </c>
      <c r="C80" s="100" t="s">
        <v>38</v>
      </c>
      <c r="D80" s="100" t="s">
        <v>46</v>
      </c>
      <c r="E80" s="100" t="s">
        <v>296</v>
      </c>
      <c r="F80" s="100"/>
      <c r="G80" s="103">
        <f>G81</f>
        <v>50</v>
      </c>
      <c r="H80" s="10"/>
    </row>
    <row r="81" spans="2:9" ht="18" customHeight="1">
      <c r="B81" s="34" t="s">
        <v>122</v>
      </c>
      <c r="C81" s="100" t="s">
        <v>38</v>
      </c>
      <c r="D81" s="100" t="s">
        <v>46</v>
      </c>
      <c r="E81" s="100" t="s">
        <v>296</v>
      </c>
      <c r="F81" s="100" t="s">
        <v>119</v>
      </c>
      <c r="G81" s="103">
        <v>50</v>
      </c>
      <c r="H81" s="10"/>
    </row>
    <row r="82" spans="2:9" ht="19.5" customHeight="1">
      <c r="B82" s="43" t="s">
        <v>66</v>
      </c>
      <c r="C82" s="89" t="s">
        <v>38</v>
      </c>
      <c r="D82" s="89" t="s">
        <v>93</v>
      </c>
      <c r="E82" s="100"/>
      <c r="F82" s="100"/>
      <c r="G82" s="90">
        <f>G83+G92+G102+G115+G111</f>
        <v>886.6</v>
      </c>
      <c r="H82" s="10"/>
    </row>
    <row r="83" spans="2:9" ht="51.75" customHeight="1">
      <c r="B83" s="34" t="s">
        <v>251</v>
      </c>
      <c r="C83" s="100" t="s">
        <v>38</v>
      </c>
      <c r="D83" s="100" t="s">
        <v>93</v>
      </c>
      <c r="E83" s="100" t="s">
        <v>283</v>
      </c>
      <c r="F83" s="100"/>
      <c r="G83" s="103">
        <f>G84+G88</f>
        <v>19</v>
      </c>
      <c r="H83" s="10"/>
    </row>
    <row r="84" spans="2:9" ht="66" customHeight="1">
      <c r="B84" s="34" t="s">
        <v>252</v>
      </c>
      <c r="C84" s="91" t="s">
        <v>38</v>
      </c>
      <c r="D84" s="91" t="s">
        <v>93</v>
      </c>
      <c r="E84" s="100" t="s">
        <v>284</v>
      </c>
      <c r="F84" s="100"/>
      <c r="G84" s="103">
        <f>G85</f>
        <v>4</v>
      </c>
      <c r="H84" s="10"/>
    </row>
    <row r="85" spans="2:9" ht="66" customHeight="1">
      <c r="B85" s="34" t="s">
        <v>297</v>
      </c>
      <c r="C85" s="91" t="s">
        <v>38</v>
      </c>
      <c r="D85" s="91" t="s">
        <v>93</v>
      </c>
      <c r="E85" s="100" t="s">
        <v>298</v>
      </c>
      <c r="F85" s="100"/>
      <c r="G85" s="103">
        <f>G86</f>
        <v>4</v>
      </c>
      <c r="H85" s="10"/>
    </row>
    <row r="86" spans="2:9" ht="137.25" customHeight="1">
      <c r="B86" s="34" t="s">
        <v>209</v>
      </c>
      <c r="C86" s="100" t="s">
        <v>38</v>
      </c>
      <c r="D86" s="100" t="s">
        <v>93</v>
      </c>
      <c r="E86" s="100" t="s">
        <v>299</v>
      </c>
      <c r="F86" s="91"/>
      <c r="G86" s="96">
        <f>G87</f>
        <v>4</v>
      </c>
      <c r="H86" s="12"/>
      <c r="I86" t="s">
        <v>231</v>
      </c>
    </row>
    <row r="87" spans="2:9" ht="42" customHeight="1">
      <c r="B87" s="34" t="s">
        <v>243</v>
      </c>
      <c r="C87" s="91" t="s">
        <v>38</v>
      </c>
      <c r="D87" s="91" t="s">
        <v>93</v>
      </c>
      <c r="E87" s="100" t="s">
        <v>299</v>
      </c>
      <c r="F87" s="100" t="s">
        <v>112</v>
      </c>
      <c r="G87" s="103">
        <v>4</v>
      </c>
      <c r="H87" s="10"/>
    </row>
    <row r="88" spans="2:9" ht="52.5" customHeight="1">
      <c r="B88" s="34" t="s">
        <v>278</v>
      </c>
      <c r="C88" s="91" t="s">
        <v>38</v>
      </c>
      <c r="D88" s="91" t="s">
        <v>93</v>
      </c>
      <c r="E88" s="100" t="s">
        <v>300</v>
      </c>
      <c r="F88" s="100"/>
      <c r="G88" s="103">
        <f>G89</f>
        <v>15</v>
      </c>
      <c r="H88" s="10"/>
    </row>
    <row r="89" spans="2:9" ht="65.25" customHeight="1">
      <c r="B89" s="34" t="s">
        <v>301</v>
      </c>
      <c r="C89" s="91" t="s">
        <v>38</v>
      </c>
      <c r="D89" s="91" t="s">
        <v>93</v>
      </c>
      <c r="E89" s="100" t="s">
        <v>450</v>
      </c>
      <c r="F89" s="100"/>
      <c r="G89" s="103">
        <f>G90</f>
        <v>15</v>
      </c>
      <c r="H89" s="10"/>
    </row>
    <row r="90" spans="2:9" ht="52.5" customHeight="1">
      <c r="B90" s="34" t="s">
        <v>303</v>
      </c>
      <c r="C90" s="100" t="s">
        <v>38</v>
      </c>
      <c r="D90" s="100" t="s">
        <v>93</v>
      </c>
      <c r="E90" s="100" t="s">
        <v>302</v>
      </c>
      <c r="F90" s="91"/>
      <c r="G90" s="96">
        <f>G91</f>
        <v>15</v>
      </c>
      <c r="H90" s="12"/>
    </row>
    <row r="91" spans="2:9" ht="34.5" customHeight="1">
      <c r="B91" s="34" t="s">
        <v>243</v>
      </c>
      <c r="C91" s="91" t="s">
        <v>38</v>
      </c>
      <c r="D91" s="91" t="s">
        <v>93</v>
      </c>
      <c r="E91" s="100" t="s">
        <v>302</v>
      </c>
      <c r="F91" s="100" t="s">
        <v>112</v>
      </c>
      <c r="G91" s="103">
        <v>15</v>
      </c>
      <c r="H91" s="10"/>
    </row>
    <row r="92" spans="2:9" ht="72" customHeight="1">
      <c r="B92" s="34" t="s">
        <v>304</v>
      </c>
      <c r="C92" s="100" t="s">
        <v>38</v>
      </c>
      <c r="D92" s="100" t="s">
        <v>93</v>
      </c>
      <c r="E92" s="100" t="s">
        <v>305</v>
      </c>
      <c r="F92" s="100"/>
      <c r="G92" s="103">
        <f>G93</f>
        <v>122.6</v>
      </c>
      <c r="H92" s="10"/>
    </row>
    <row r="93" spans="2:9" ht="47.25" hidden="1">
      <c r="B93" s="34" t="s">
        <v>212</v>
      </c>
      <c r="C93" s="100" t="s">
        <v>38</v>
      </c>
      <c r="D93" s="100" t="s">
        <v>93</v>
      </c>
      <c r="E93" s="100" t="s">
        <v>205</v>
      </c>
      <c r="F93" s="100"/>
      <c r="G93" s="103">
        <f>G94</f>
        <v>122.6</v>
      </c>
      <c r="H93" s="10"/>
    </row>
    <row r="94" spans="2:9" ht="82.5" customHeight="1">
      <c r="B94" s="34" t="s">
        <v>306</v>
      </c>
      <c r="C94" s="100" t="s">
        <v>38</v>
      </c>
      <c r="D94" s="100" t="s">
        <v>93</v>
      </c>
      <c r="E94" s="100" t="s">
        <v>451</v>
      </c>
      <c r="F94" s="100"/>
      <c r="G94" s="103">
        <f>G95+G98</f>
        <v>122.6</v>
      </c>
      <c r="H94" s="10"/>
    </row>
    <row r="95" spans="2:9" ht="53.25" customHeight="1">
      <c r="B95" s="34" t="s">
        <v>307</v>
      </c>
      <c r="C95" s="100" t="s">
        <v>38</v>
      </c>
      <c r="D95" s="100" t="s">
        <v>93</v>
      </c>
      <c r="E95" s="100" t="s">
        <v>452</v>
      </c>
      <c r="F95" s="100"/>
      <c r="G95" s="103">
        <f>G96</f>
        <v>89.3</v>
      </c>
      <c r="H95" s="10"/>
    </row>
    <row r="96" spans="2:9" ht="36.75" customHeight="1">
      <c r="B96" s="34" t="s">
        <v>453</v>
      </c>
      <c r="C96" s="100" t="s">
        <v>38</v>
      </c>
      <c r="D96" s="100" t="s">
        <v>93</v>
      </c>
      <c r="E96" s="100" t="s">
        <v>308</v>
      </c>
      <c r="F96" s="100"/>
      <c r="G96" s="103">
        <f>G97</f>
        <v>89.3</v>
      </c>
      <c r="H96" s="10"/>
    </row>
    <row r="97" spans="2:8" ht="34.5" customHeight="1">
      <c r="B97" s="34" t="s">
        <v>243</v>
      </c>
      <c r="C97" s="100" t="s">
        <v>38</v>
      </c>
      <c r="D97" s="100" t="s">
        <v>93</v>
      </c>
      <c r="E97" s="100" t="s">
        <v>308</v>
      </c>
      <c r="F97" s="100" t="s">
        <v>112</v>
      </c>
      <c r="G97" s="103">
        <v>89.3</v>
      </c>
      <c r="H97" s="10"/>
    </row>
    <row r="98" spans="2:8" ht="52.5" customHeight="1">
      <c r="B98" s="34" t="s">
        <v>309</v>
      </c>
      <c r="C98" s="100" t="s">
        <v>38</v>
      </c>
      <c r="D98" s="100" t="s">
        <v>93</v>
      </c>
      <c r="E98" s="100" t="s">
        <v>454</v>
      </c>
      <c r="F98" s="100"/>
      <c r="G98" s="103">
        <f>G99</f>
        <v>33.299999999999997</v>
      </c>
      <c r="H98" s="10"/>
    </row>
    <row r="99" spans="2:8" ht="37.5" customHeight="1">
      <c r="B99" s="84" t="s">
        <v>455</v>
      </c>
      <c r="C99" s="100" t="s">
        <v>38</v>
      </c>
      <c r="D99" s="100" t="s">
        <v>93</v>
      </c>
      <c r="E99" s="100" t="s">
        <v>310</v>
      </c>
      <c r="F99" s="100"/>
      <c r="G99" s="103">
        <f>G100+G101</f>
        <v>33.299999999999997</v>
      </c>
      <c r="H99" s="10"/>
    </row>
    <row r="100" spans="2:8" ht="39" customHeight="1">
      <c r="B100" s="34" t="s">
        <v>243</v>
      </c>
      <c r="C100" s="100" t="s">
        <v>38</v>
      </c>
      <c r="D100" s="100" t="s">
        <v>93</v>
      </c>
      <c r="E100" s="100" t="s">
        <v>310</v>
      </c>
      <c r="F100" s="100" t="s">
        <v>112</v>
      </c>
      <c r="G100" s="103">
        <v>30</v>
      </c>
      <c r="H100" s="10"/>
    </row>
    <row r="101" spans="2:8" ht="54" customHeight="1">
      <c r="B101" s="34" t="s">
        <v>244</v>
      </c>
      <c r="C101" s="91" t="s">
        <v>38</v>
      </c>
      <c r="D101" s="91" t="s">
        <v>93</v>
      </c>
      <c r="E101" s="100" t="s">
        <v>310</v>
      </c>
      <c r="F101" s="91" t="s">
        <v>128</v>
      </c>
      <c r="G101" s="96">
        <v>3.3</v>
      </c>
      <c r="H101" s="12"/>
    </row>
    <row r="102" spans="2:8" ht="36.75" customHeight="1">
      <c r="B102" s="34" t="s">
        <v>311</v>
      </c>
      <c r="C102" s="91" t="s">
        <v>38</v>
      </c>
      <c r="D102" s="91" t="s">
        <v>93</v>
      </c>
      <c r="E102" s="100" t="s">
        <v>313</v>
      </c>
      <c r="F102" s="91"/>
      <c r="G102" s="96">
        <f>G104</f>
        <v>350</v>
      </c>
      <c r="H102" s="12"/>
    </row>
    <row r="103" spans="2:8" ht="33.75" hidden="1" customHeight="1">
      <c r="B103" s="34" t="s">
        <v>213</v>
      </c>
      <c r="C103" s="100" t="s">
        <v>38</v>
      </c>
      <c r="D103" s="100" t="s">
        <v>93</v>
      </c>
      <c r="E103" s="100" t="s">
        <v>206</v>
      </c>
      <c r="F103" s="100"/>
      <c r="G103" s="103">
        <f>G104</f>
        <v>350</v>
      </c>
      <c r="H103" s="10"/>
    </row>
    <row r="104" spans="2:8" ht="36.75" customHeight="1">
      <c r="B104" s="34" t="s">
        <v>312</v>
      </c>
      <c r="C104" s="100" t="s">
        <v>38</v>
      </c>
      <c r="D104" s="100" t="s">
        <v>93</v>
      </c>
      <c r="E104" s="100" t="s">
        <v>445</v>
      </c>
      <c r="F104" s="100"/>
      <c r="G104" s="103">
        <f>G105+G108</f>
        <v>350</v>
      </c>
      <c r="H104" s="10"/>
    </row>
    <row r="105" spans="2:8" ht="36.75" customHeight="1">
      <c r="B105" s="34" t="s">
        <v>314</v>
      </c>
      <c r="C105" s="100" t="s">
        <v>38</v>
      </c>
      <c r="D105" s="100" t="s">
        <v>93</v>
      </c>
      <c r="E105" s="100" t="s">
        <v>446</v>
      </c>
      <c r="F105" s="100"/>
      <c r="G105" s="103">
        <f>G106</f>
        <v>300</v>
      </c>
      <c r="H105" s="10"/>
    </row>
    <row r="106" spans="2:8" ht="67.5" customHeight="1">
      <c r="B106" s="34" t="s">
        <v>269</v>
      </c>
      <c r="C106" s="100" t="s">
        <v>38</v>
      </c>
      <c r="D106" s="100" t="s">
        <v>93</v>
      </c>
      <c r="E106" s="100" t="s">
        <v>447</v>
      </c>
      <c r="F106" s="100"/>
      <c r="G106" s="103">
        <f>G107</f>
        <v>300</v>
      </c>
      <c r="H106" s="10"/>
    </row>
    <row r="107" spans="2:8" ht="36.75" customHeight="1">
      <c r="B107" s="34" t="s">
        <v>243</v>
      </c>
      <c r="C107" s="91" t="s">
        <v>38</v>
      </c>
      <c r="D107" s="91" t="s">
        <v>93</v>
      </c>
      <c r="E107" s="100" t="s">
        <v>447</v>
      </c>
      <c r="F107" s="100" t="s">
        <v>112</v>
      </c>
      <c r="G107" s="103">
        <v>300</v>
      </c>
      <c r="H107" s="10"/>
    </row>
    <row r="108" spans="2:8" ht="34.5" customHeight="1">
      <c r="B108" s="34" t="s">
        <v>315</v>
      </c>
      <c r="C108" s="100" t="s">
        <v>38</v>
      </c>
      <c r="D108" s="100" t="s">
        <v>93</v>
      </c>
      <c r="E108" s="100" t="s">
        <v>448</v>
      </c>
      <c r="F108" s="100"/>
      <c r="G108" s="103">
        <f>G109</f>
        <v>50</v>
      </c>
      <c r="H108" s="10"/>
    </row>
    <row r="109" spans="2:8" ht="85.5" customHeight="1">
      <c r="B109" s="34" t="s">
        <v>325</v>
      </c>
      <c r="C109" s="101" t="s">
        <v>38</v>
      </c>
      <c r="D109" s="101" t="s">
        <v>93</v>
      </c>
      <c r="E109" s="100" t="s">
        <v>449</v>
      </c>
      <c r="F109" s="100"/>
      <c r="G109" s="103">
        <f>G110</f>
        <v>50</v>
      </c>
      <c r="H109" s="10"/>
    </row>
    <row r="110" spans="2:8" ht="34.5" customHeight="1">
      <c r="B110" s="34" t="s">
        <v>243</v>
      </c>
      <c r="C110" s="100" t="s">
        <v>38</v>
      </c>
      <c r="D110" s="100" t="s">
        <v>93</v>
      </c>
      <c r="E110" s="100" t="s">
        <v>449</v>
      </c>
      <c r="F110" s="100" t="s">
        <v>112</v>
      </c>
      <c r="G110" s="103">
        <v>50</v>
      </c>
      <c r="H110" s="10"/>
    </row>
    <row r="111" spans="2:8" ht="69" customHeight="1">
      <c r="B111" s="34" t="s">
        <v>230</v>
      </c>
      <c r="C111" s="100" t="s">
        <v>38</v>
      </c>
      <c r="D111" s="100" t="s">
        <v>93</v>
      </c>
      <c r="E111" s="100" t="s">
        <v>316</v>
      </c>
      <c r="F111" s="100"/>
      <c r="G111" s="103">
        <f>G112</f>
        <v>175</v>
      </c>
      <c r="H111" s="10"/>
    </row>
    <row r="112" spans="2:8" ht="66.75" customHeight="1">
      <c r="B112" s="34" t="s">
        <v>229</v>
      </c>
      <c r="C112" s="100" t="s">
        <v>38</v>
      </c>
      <c r="D112" s="100" t="s">
        <v>93</v>
      </c>
      <c r="E112" s="100" t="s">
        <v>456</v>
      </c>
      <c r="F112" s="100"/>
      <c r="G112" s="103">
        <f>G113</f>
        <v>175</v>
      </c>
      <c r="H112" s="10"/>
    </row>
    <row r="113" spans="2:16" ht="39.75" customHeight="1">
      <c r="B113" s="34" t="s">
        <v>457</v>
      </c>
      <c r="C113" s="100" t="s">
        <v>38</v>
      </c>
      <c r="D113" s="100" t="s">
        <v>93</v>
      </c>
      <c r="E113" s="100" t="s">
        <v>317</v>
      </c>
      <c r="F113" s="100"/>
      <c r="G113" s="103">
        <f>G114</f>
        <v>175</v>
      </c>
      <c r="H113" s="10"/>
    </row>
    <row r="114" spans="2:16" ht="34.5" customHeight="1">
      <c r="B114" s="34" t="s">
        <v>243</v>
      </c>
      <c r="C114" s="100" t="s">
        <v>38</v>
      </c>
      <c r="D114" s="100" t="s">
        <v>93</v>
      </c>
      <c r="E114" s="100" t="s">
        <v>317</v>
      </c>
      <c r="F114" s="100" t="s">
        <v>112</v>
      </c>
      <c r="G114" s="103">
        <f>45+30+100</f>
        <v>175</v>
      </c>
      <c r="H114" s="10"/>
    </row>
    <row r="115" spans="2:16" ht="82.5" customHeight="1">
      <c r="B115" s="46" t="s">
        <v>319</v>
      </c>
      <c r="C115" s="91" t="s">
        <v>38</v>
      </c>
      <c r="D115" s="91" t="s">
        <v>93</v>
      </c>
      <c r="E115" s="100" t="s">
        <v>318</v>
      </c>
      <c r="F115" s="100"/>
      <c r="G115" s="103">
        <f>G116</f>
        <v>220</v>
      </c>
      <c r="H115" s="10"/>
    </row>
    <row r="116" spans="2:16" ht="85.5" customHeight="1">
      <c r="B116" s="46" t="s">
        <v>320</v>
      </c>
      <c r="C116" s="101" t="s">
        <v>38</v>
      </c>
      <c r="D116" s="101" t="s">
        <v>93</v>
      </c>
      <c r="E116" s="101" t="s">
        <v>323</v>
      </c>
      <c r="F116" s="100"/>
      <c r="G116" s="96">
        <f>G117</f>
        <v>220</v>
      </c>
      <c r="H116" s="10"/>
    </row>
    <row r="117" spans="2:16" ht="65.25" customHeight="1">
      <c r="B117" s="46" t="s">
        <v>326</v>
      </c>
      <c r="C117" s="101" t="s">
        <v>38</v>
      </c>
      <c r="D117" s="101" t="s">
        <v>93</v>
      </c>
      <c r="E117" s="101" t="s">
        <v>324</v>
      </c>
      <c r="F117" s="100"/>
      <c r="G117" s="96">
        <f>G118+G120</f>
        <v>220</v>
      </c>
      <c r="H117" s="10"/>
    </row>
    <row r="118" spans="2:16" ht="72" customHeight="1">
      <c r="B118" s="34" t="s">
        <v>269</v>
      </c>
      <c r="C118" s="100" t="s">
        <v>38</v>
      </c>
      <c r="D118" s="100" t="s">
        <v>93</v>
      </c>
      <c r="E118" s="100" t="s">
        <v>321</v>
      </c>
      <c r="F118" s="100"/>
      <c r="G118" s="93">
        <f>G119</f>
        <v>200</v>
      </c>
      <c r="H118" s="10"/>
    </row>
    <row r="119" spans="2:16" ht="34.5" customHeight="1">
      <c r="B119" s="34" t="s">
        <v>243</v>
      </c>
      <c r="C119" s="91" t="s">
        <v>38</v>
      </c>
      <c r="D119" s="91" t="s">
        <v>93</v>
      </c>
      <c r="E119" s="100" t="s">
        <v>321</v>
      </c>
      <c r="F119" s="100" t="s">
        <v>112</v>
      </c>
      <c r="G119" s="93">
        <v>200</v>
      </c>
      <c r="H119" s="10"/>
    </row>
    <row r="120" spans="2:16" ht="81.75" customHeight="1">
      <c r="B120" s="34" t="s">
        <v>325</v>
      </c>
      <c r="C120" s="101" t="s">
        <v>38</v>
      </c>
      <c r="D120" s="101" t="s">
        <v>93</v>
      </c>
      <c r="E120" s="100" t="s">
        <v>322</v>
      </c>
      <c r="F120" s="100"/>
      <c r="G120" s="96">
        <f>G121</f>
        <v>20</v>
      </c>
      <c r="H120" s="14"/>
      <c r="K120" s="121"/>
      <c r="L120" s="122"/>
      <c r="M120" s="122"/>
      <c r="N120" s="123"/>
      <c r="O120" s="123"/>
      <c r="P120" s="124"/>
    </row>
    <row r="121" spans="2:16" ht="36" customHeight="1">
      <c r="B121" s="34" t="s">
        <v>243</v>
      </c>
      <c r="C121" s="100" t="s">
        <v>38</v>
      </c>
      <c r="D121" s="100" t="s">
        <v>93</v>
      </c>
      <c r="E121" s="100" t="s">
        <v>322</v>
      </c>
      <c r="F121" s="100" t="s">
        <v>112</v>
      </c>
      <c r="G121" s="103">
        <v>20</v>
      </c>
      <c r="H121" s="14"/>
      <c r="K121" s="121"/>
      <c r="L121" s="123"/>
      <c r="M121" s="123"/>
      <c r="N121" s="123"/>
      <c r="O121" s="123"/>
      <c r="P121" s="125"/>
    </row>
    <row r="122" spans="2:16" ht="18" customHeight="1">
      <c r="B122" s="30" t="s">
        <v>51</v>
      </c>
      <c r="C122" s="75" t="s">
        <v>45</v>
      </c>
      <c r="D122" s="75"/>
      <c r="E122" s="75"/>
      <c r="F122" s="75"/>
      <c r="G122" s="83">
        <f>G123</f>
        <v>291.39999999999998</v>
      </c>
    </row>
    <row r="123" spans="2:16" ht="23.25" customHeight="1">
      <c r="B123" s="32" t="s">
        <v>86</v>
      </c>
      <c r="C123" s="88" t="s">
        <v>45</v>
      </c>
      <c r="D123" s="88" t="s">
        <v>43</v>
      </c>
      <c r="E123" s="106" t="s">
        <v>5</v>
      </c>
      <c r="F123" s="88"/>
      <c r="G123" s="107">
        <f>G124</f>
        <v>291.39999999999998</v>
      </c>
    </row>
    <row r="124" spans="2:16" ht="34.5" customHeight="1">
      <c r="B124" s="34" t="s">
        <v>251</v>
      </c>
      <c r="C124" s="91" t="s">
        <v>45</v>
      </c>
      <c r="D124" s="91" t="s">
        <v>43</v>
      </c>
      <c r="E124" s="91" t="s">
        <v>283</v>
      </c>
      <c r="F124" s="91"/>
      <c r="G124" s="103">
        <f>G127</f>
        <v>291.39999999999998</v>
      </c>
    </row>
    <row r="125" spans="2:16" ht="63" hidden="1">
      <c r="B125" s="48" t="s">
        <v>8</v>
      </c>
      <c r="C125" s="108" t="s">
        <v>43</v>
      </c>
      <c r="D125" s="108" t="s">
        <v>45</v>
      </c>
      <c r="E125" s="109" t="s">
        <v>89</v>
      </c>
      <c r="F125" s="109"/>
      <c r="G125" s="103">
        <f>198+18.3</f>
        <v>216.3</v>
      </c>
      <c r="H125" s="2"/>
    </row>
    <row r="126" spans="2:16" ht="47.25" hidden="1">
      <c r="B126" s="34" t="s">
        <v>7</v>
      </c>
      <c r="C126" s="91" t="s">
        <v>43</v>
      </c>
      <c r="D126" s="91" t="s">
        <v>45</v>
      </c>
      <c r="E126" s="100" t="s">
        <v>90</v>
      </c>
      <c r="F126" s="100"/>
      <c r="G126" s="103">
        <f>198+18.3</f>
        <v>216.3</v>
      </c>
      <c r="H126" s="2"/>
    </row>
    <row r="127" spans="2:16" ht="68.25" customHeight="1">
      <c r="B127" s="34" t="s">
        <v>252</v>
      </c>
      <c r="C127" s="91" t="s">
        <v>45</v>
      </c>
      <c r="D127" s="91" t="s">
        <v>43</v>
      </c>
      <c r="E127" s="91" t="s">
        <v>284</v>
      </c>
      <c r="F127" s="91"/>
      <c r="G127" s="103">
        <f>G128</f>
        <v>291.39999999999998</v>
      </c>
      <c r="H127" s="22"/>
    </row>
    <row r="128" spans="2:16" ht="68.25" customHeight="1">
      <c r="B128" s="34" t="s">
        <v>327</v>
      </c>
      <c r="C128" s="91" t="s">
        <v>45</v>
      </c>
      <c r="D128" s="91" t="s">
        <v>43</v>
      </c>
      <c r="E128" s="91" t="s">
        <v>328</v>
      </c>
      <c r="F128" s="91"/>
      <c r="G128" s="103">
        <f>G129</f>
        <v>291.39999999999998</v>
      </c>
      <c r="H128" s="22"/>
    </row>
    <row r="129" spans="2:8" ht="51.75" customHeight="1">
      <c r="B129" s="73" t="s">
        <v>242</v>
      </c>
      <c r="C129" s="91" t="s">
        <v>45</v>
      </c>
      <c r="D129" s="91" t="s">
        <v>43</v>
      </c>
      <c r="E129" s="91" t="s">
        <v>329</v>
      </c>
      <c r="F129" s="91"/>
      <c r="G129" s="93">
        <f>G130+G131</f>
        <v>291.39999999999998</v>
      </c>
      <c r="H129" s="10"/>
    </row>
    <row r="130" spans="2:8" ht="82.5" customHeight="1">
      <c r="B130" s="34" t="s">
        <v>204</v>
      </c>
      <c r="C130" s="91" t="s">
        <v>45</v>
      </c>
      <c r="D130" s="91" t="s">
        <v>43</v>
      </c>
      <c r="E130" s="91" t="s">
        <v>329</v>
      </c>
      <c r="F130" s="91" t="s">
        <v>106</v>
      </c>
      <c r="G130" s="93">
        <v>287.39999999999998</v>
      </c>
      <c r="H130" s="10"/>
    </row>
    <row r="131" spans="2:8" ht="36.75" customHeight="1">
      <c r="B131" s="34" t="s">
        <v>243</v>
      </c>
      <c r="C131" s="91" t="s">
        <v>45</v>
      </c>
      <c r="D131" s="91" t="s">
        <v>43</v>
      </c>
      <c r="E131" s="91" t="s">
        <v>329</v>
      </c>
      <c r="F131" s="91" t="s">
        <v>112</v>
      </c>
      <c r="G131" s="93">
        <v>4</v>
      </c>
      <c r="H131" s="10"/>
    </row>
    <row r="132" spans="2:8" ht="31.5">
      <c r="B132" s="49" t="s">
        <v>91</v>
      </c>
      <c r="C132" s="110" t="s">
        <v>43</v>
      </c>
      <c r="D132" s="100"/>
      <c r="E132" s="111"/>
      <c r="F132" s="102"/>
      <c r="G132" s="94">
        <f>G133</f>
        <v>586.20000000000005</v>
      </c>
      <c r="H132" s="2"/>
    </row>
    <row r="133" spans="2:8" ht="52.5" customHeight="1">
      <c r="B133" s="32" t="s">
        <v>96</v>
      </c>
      <c r="C133" s="89" t="s">
        <v>43</v>
      </c>
      <c r="D133" s="89" t="s">
        <v>22</v>
      </c>
      <c r="E133" s="111"/>
      <c r="F133" s="102"/>
      <c r="G133" s="90">
        <f>G144</f>
        <v>586.20000000000005</v>
      </c>
      <c r="H133" s="2"/>
    </row>
    <row r="134" spans="2:8" ht="49.5" hidden="1" customHeight="1">
      <c r="B134" s="34" t="s">
        <v>166</v>
      </c>
      <c r="C134" s="101" t="s">
        <v>43</v>
      </c>
      <c r="D134" s="101" t="s">
        <v>22</v>
      </c>
      <c r="E134" s="111" t="s">
        <v>167</v>
      </c>
      <c r="F134" s="102"/>
      <c r="G134" s="96">
        <f>G135</f>
        <v>0</v>
      </c>
      <c r="H134" s="2"/>
    </row>
    <row r="135" spans="2:8" ht="49.5" hidden="1" customHeight="1">
      <c r="B135" s="34" t="s">
        <v>168</v>
      </c>
      <c r="C135" s="101" t="s">
        <v>43</v>
      </c>
      <c r="D135" s="101" t="s">
        <v>22</v>
      </c>
      <c r="E135" s="111" t="s">
        <v>169</v>
      </c>
      <c r="F135" s="102"/>
      <c r="G135" s="96">
        <f>G136</f>
        <v>0</v>
      </c>
      <c r="H135" s="2"/>
    </row>
    <row r="136" spans="2:8" ht="34.5" hidden="1" customHeight="1">
      <c r="B136" s="34" t="s">
        <v>111</v>
      </c>
      <c r="C136" s="101" t="s">
        <v>43</v>
      </c>
      <c r="D136" s="100" t="s">
        <v>22</v>
      </c>
      <c r="E136" s="111" t="s">
        <v>169</v>
      </c>
      <c r="F136" s="100" t="s">
        <v>112</v>
      </c>
      <c r="G136" s="103">
        <f>G137</f>
        <v>0</v>
      </c>
      <c r="H136" s="10"/>
    </row>
    <row r="137" spans="2:8" ht="36.75" hidden="1" customHeight="1">
      <c r="B137" s="34" t="s">
        <v>113</v>
      </c>
      <c r="C137" s="101" t="s">
        <v>43</v>
      </c>
      <c r="D137" s="91" t="s">
        <v>22</v>
      </c>
      <c r="E137" s="111" t="s">
        <v>169</v>
      </c>
      <c r="F137" s="91" t="s">
        <v>114</v>
      </c>
      <c r="G137" s="96">
        <f>G138</f>
        <v>0</v>
      </c>
      <c r="H137" s="12"/>
    </row>
    <row r="138" spans="2:8" ht="36.75" hidden="1" customHeight="1">
      <c r="B138" s="34" t="s">
        <v>117</v>
      </c>
      <c r="C138" s="101" t="s">
        <v>43</v>
      </c>
      <c r="D138" s="91" t="s">
        <v>22</v>
      </c>
      <c r="E138" s="111" t="s">
        <v>169</v>
      </c>
      <c r="F138" s="91" t="s">
        <v>118</v>
      </c>
      <c r="G138" s="96"/>
      <c r="H138" s="12"/>
    </row>
    <row r="139" spans="2:8" ht="15.75" hidden="1">
      <c r="B139" s="44" t="s">
        <v>11</v>
      </c>
      <c r="C139" s="100" t="s">
        <v>43</v>
      </c>
      <c r="D139" s="100" t="s">
        <v>22</v>
      </c>
      <c r="E139" s="100" t="s">
        <v>21</v>
      </c>
      <c r="F139" s="100"/>
      <c r="G139" s="103">
        <f>G140</f>
        <v>0</v>
      </c>
    </row>
    <row r="140" spans="2:8" ht="15.75" hidden="1">
      <c r="B140" s="45" t="s">
        <v>98</v>
      </c>
      <c r="C140" s="100" t="s">
        <v>43</v>
      </c>
      <c r="D140" s="100" t="s">
        <v>22</v>
      </c>
      <c r="E140" s="100" t="s">
        <v>6</v>
      </c>
      <c r="F140" s="100"/>
      <c r="G140" s="103">
        <f>G141</f>
        <v>0</v>
      </c>
      <c r="H140" s="10"/>
    </row>
    <row r="141" spans="2:8" ht="78.75" hidden="1">
      <c r="B141" s="34" t="s">
        <v>125</v>
      </c>
      <c r="C141" s="100" t="s">
        <v>43</v>
      </c>
      <c r="D141" s="100" t="s">
        <v>22</v>
      </c>
      <c r="E141" s="100" t="s">
        <v>99</v>
      </c>
      <c r="F141" s="100"/>
      <c r="G141" s="103">
        <f>G142</f>
        <v>0</v>
      </c>
      <c r="H141" s="10"/>
    </row>
    <row r="142" spans="2:8" ht="18" hidden="1" customHeight="1">
      <c r="B142" s="34" t="s">
        <v>122</v>
      </c>
      <c r="C142" s="100" t="s">
        <v>43</v>
      </c>
      <c r="D142" s="100" t="s">
        <v>22</v>
      </c>
      <c r="E142" s="100" t="s">
        <v>99</v>
      </c>
      <c r="F142" s="100" t="s">
        <v>119</v>
      </c>
      <c r="G142" s="103">
        <f>G143</f>
        <v>0</v>
      </c>
      <c r="H142" s="10"/>
    </row>
    <row r="143" spans="2:8" ht="17.25" hidden="1" customHeight="1">
      <c r="B143" s="34" t="s">
        <v>162</v>
      </c>
      <c r="C143" s="100" t="s">
        <v>43</v>
      </c>
      <c r="D143" s="100" t="s">
        <v>22</v>
      </c>
      <c r="E143" s="100" t="s">
        <v>99</v>
      </c>
      <c r="F143" s="100" t="s">
        <v>126</v>
      </c>
      <c r="G143" s="103"/>
      <c r="H143" s="10"/>
    </row>
    <row r="144" spans="2:8" ht="40.5" customHeight="1">
      <c r="B144" s="60" t="s">
        <v>331</v>
      </c>
      <c r="C144" s="101" t="s">
        <v>43</v>
      </c>
      <c r="D144" s="101" t="s">
        <v>22</v>
      </c>
      <c r="E144" s="111" t="s">
        <v>330</v>
      </c>
      <c r="F144" s="102"/>
      <c r="G144" s="96">
        <f>G146</f>
        <v>586.20000000000005</v>
      </c>
      <c r="H144" s="2"/>
    </row>
    <row r="145" spans="2:8" ht="42" hidden="1" customHeight="1">
      <c r="B145" s="60" t="s">
        <v>210</v>
      </c>
      <c r="C145" s="100" t="s">
        <v>43</v>
      </c>
      <c r="D145" s="100" t="s">
        <v>22</v>
      </c>
      <c r="E145" s="91" t="s">
        <v>211</v>
      </c>
      <c r="F145" s="102"/>
      <c r="G145" s="103">
        <f>G146</f>
        <v>586.20000000000005</v>
      </c>
      <c r="H145" s="2"/>
    </row>
    <row r="146" spans="2:8" ht="54" customHeight="1">
      <c r="B146" s="60" t="s">
        <v>332</v>
      </c>
      <c r="C146" s="100" t="s">
        <v>43</v>
      </c>
      <c r="D146" s="100" t="s">
        <v>22</v>
      </c>
      <c r="E146" s="91" t="s">
        <v>333</v>
      </c>
      <c r="F146" s="102"/>
      <c r="G146" s="103">
        <f>G147+G155</f>
        <v>586.20000000000005</v>
      </c>
      <c r="H146" s="2"/>
    </row>
    <row r="147" spans="2:8" ht="71.25" customHeight="1">
      <c r="B147" s="60" t="s">
        <v>334</v>
      </c>
      <c r="C147" s="100" t="s">
        <v>43</v>
      </c>
      <c r="D147" s="100" t="s">
        <v>22</v>
      </c>
      <c r="E147" s="91" t="s">
        <v>335</v>
      </c>
      <c r="F147" s="102"/>
      <c r="G147" s="103">
        <f>G148</f>
        <v>398</v>
      </c>
      <c r="H147" s="2"/>
    </row>
    <row r="148" spans="2:8" ht="43.5" customHeight="1">
      <c r="B148" s="60" t="s">
        <v>338</v>
      </c>
      <c r="C148" s="100" t="s">
        <v>43</v>
      </c>
      <c r="D148" s="100" t="s">
        <v>22</v>
      </c>
      <c r="E148" s="91" t="s">
        <v>336</v>
      </c>
      <c r="F148" s="102"/>
      <c r="G148" s="103">
        <f>G149</f>
        <v>398</v>
      </c>
      <c r="H148" s="2"/>
    </row>
    <row r="149" spans="2:8" ht="34.5" customHeight="1">
      <c r="B149" s="34" t="s">
        <v>243</v>
      </c>
      <c r="C149" s="101" t="s">
        <v>43</v>
      </c>
      <c r="D149" s="101" t="s">
        <v>22</v>
      </c>
      <c r="E149" s="91" t="s">
        <v>336</v>
      </c>
      <c r="F149" s="100" t="s">
        <v>112</v>
      </c>
      <c r="G149" s="103">
        <v>398</v>
      </c>
      <c r="H149" s="10"/>
    </row>
    <row r="150" spans="2:8" ht="15.75" hidden="1">
      <c r="B150" s="52" t="s">
        <v>67</v>
      </c>
      <c r="C150" s="101" t="s">
        <v>43</v>
      </c>
      <c r="D150" s="101" t="s">
        <v>22</v>
      </c>
      <c r="E150" s="91" t="s">
        <v>253</v>
      </c>
      <c r="F150" s="100" t="s">
        <v>2</v>
      </c>
      <c r="G150" s="103">
        <f>G151</f>
        <v>0</v>
      </c>
      <c r="H150" s="2"/>
    </row>
    <row r="151" spans="2:8" ht="17.25" hidden="1" customHeight="1">
      <c r="B151" s="52" t="s">
        <v>49</v>
      </c>
      <c r="C151" s="101" t="s">
        <v>43</v>
      </c>
      <c r="D151" s="101" t="s">
        <v>22</v>
      </c>
      <c r="E151" s="91" t="s">
        <v>254</v>
      </c>
      <c r="F151" s="100" t="s">
        <v>133</v>
      </c>
      <c r="G151" s="103"/>
      <c r="H151" s="2"/>
    </row>
    <row r="152" spans="2:8" ht="87" hidden="1" customHeight="1">
      <c r="B152" s="34" t="s">
        <v>171</v>
      </c>
      <c r="C152" s="101" t="s">
        <v>43</v>
      </c>
      <c r="D152" s="101" t="s">
        <v>22</v>
      </c>
      <c r="E152" s="91" t="s">
        <v>255</v>
      </c>
      <c r="F152" s="101"/>
      <c r="G152" s="96">
        <f>G153</f>
        <v>0</v>
      </c>
      <c r="H152" s="2"/>
    </row>
    <row r="153" spans="2:8" ht="20.25" hidden="1" customHeight="1">
      <c r="B153" s="52" t="s">
        <v>67</v>
      </c>
      <c r="C153" s="101" t="s">
        <v>43</v>
      </c>
      <c r="D153" s="101" t="s">
        <v>22</v>
      </c>
      <c r="E153" s="91" t="s">
        <v>256</v>
      </c>
      <c r="F153" s="100" t="s">
        <v>2</v>
      </c>
      <c r="G153" s="103">
        <f>G154</f>
        <v>0</v>
      </c>
      <c r="H153" s="2"/>
    </row>
    <row r="154" spans="2:8" ht="21" hidden="1" customHeight="1">
      <c r="B154" s="52" t="s">
        <v>49</v>
      </c>
      <c r="C154" s="101" t="s">
        <v>43</v>
      </c>
      <c r="D154" s="101" t="s">
        <v>22</v>
      </c>
      <c r="E154" s="91" t="s">
        <v>257</v>
      </c>
      <c r="F154" s="100" t="s">
        <v>133</v>
      </c>
      <c r="G154" s="103"/>
      <c r="H154" s="2"/>
    </row>
    <row r="155" spans="2:8" ht="52.5" customHeight="1">
      <c r="B155" s="52" t="s">
        <v>337</v>
      </c>
      <c r="C155" s="101" t="s">
        <v>43</v>
      </c>
      <c r="D155" s="101" t="s">
        <v>22</v>
      </c>
      <c r="E155" s="91" t="s">
        <v>339</v>
      </c>
      <c r="F155" s="100"/>
      <c r="G155" s="103">
        <f>G156</f>
        <v>188.2</v>
      </c>
      <c r="H155" s="2"/>
    </row>
    <row r="156" spans="2:8" ht="134.25" customHeight="1">
      <c r="B156" s="34" t="s">
        <v>170</v>
      </c>
      <c r="C156" s="101" t="s">
        <v>43</v>
      </c>
      <c r="D156" s="101" t="s">
        <v>22</v>
      </c>
      <c r="E156" s="91" t="s">
        <v>340</v>
      </c>
      <c r="F156" s="100"/>
      <c r="G156" s="103">
        <f>G157</f>
        <v>188.2</v>
      </c>
      <c r="H156" s="2"/>
    </row>
    <row r="157" spans="2:8" ht="22.5" customHeight="1">
      <c r="B157" s="34" t="s">
        <v>258</v>
      </c>
      <c r="C157" s="100" t="s">
        <v>43</v>
      </c>
      <c r="D157" s="100" t="s">
        <v>22</v>
      </c>
      <c r="E157" s="91" t="s">
        <v>340</v>
      </c>
      <c r="F157" s="100" t="s">
        <v>2</v>
      </c>
      <c r="G157" s="103">
        <v>188.2</v>
      </c>
      <c r="H157" s="2"/>
    </row>
    <row r="158" spans="2:8" ht="23.25" customHeight="1">
      <c r="B158" s="53" t="s">
        <v>138</v>
      </c>
      <c r="C158" s="110" t="s">
        <v>39</v>
      </c>
      <c r="D158" s="100"/>
      <c r="E158" s="91"/>
      <c r="F158" s="100"/>
      <c r="G158" s="94">
        <f>G159+G167+G205+G197</f>
        <v>1309.0999999999999</v>
      </c>
      <c r="H158" s="2"/>
    </row>
    <row r="159" spans="2:8" s="77" customFormat="1" ht="23.25" customHeight="1">
      <c r="B159" s="55" t="s">
        <v>276</v>
      </c>
      <c r="C159" s="89" t="s">
        <v>39</v>
      </c>
      <c r="D159" s="104" t="s">
        <v>19</v>
      </c>
      <c r="E159" s="88"/>
      <c r="F159" s="104"/>
      <c r="G159" s="90">
        <f>G160</f>
        <v>148.19999999999999</v>
      </c>
      <c r="H159" s="78"/>
    </row>
    <row r="160" spans="2:8" ht="47.25">
      <c r="B160" s="56" t="s">
        <v>268</v>
      </c>
      <c r="C160" s="101" t="s">
        <v>39</v>
      </c>
      <c r="D160" s="101" t="s">
        <v>19</v>
      </c>
      <c r="E160" s="101" t="s">
        <v>341</v>
      </c>
      <c r="F160" s="100"/>
      <c r="G160" s="96">
        <f>G161</f>
        <v>148.19999999999999</v>
      </c>
      <c r="H160" s="2"/>
    </row>
    <row r="161" spans="2:8" ht="55.5" customHeight="1">
      <c r="B161" s="56" t="s">
        <v>342</v>
      </c>
      <c r="C161" s="101" t="s">
        <v>39</v>
      </c>
      <c r="D161" s="101" t="s">
        <v>19</v>
      </c>
      <c r="E161" s="101" t="s">
        <v>343</v>
      </c>
      <c r="F161" s="100"/>
      <c r="G161" s="96">
        <f>G162</f>
        <v>148.19999999999999</v>
      </c>
      <c r="H161" s="2"/>
    </row>
    <row r="162" spans="2:8" ht="52.5" customHeight="1">
      <c r="B162" s="56" t="s">
        <v>344</v>
      </c>
      <c r="C162" s="101" t="s">
        <v>39</v>
      </c>
      <c r="D162" s="101" t="s">
        <v>19</v>
      </c>
      <c r="E162" s="101" t="s">
        <v>345</v>
      </c>
      <c r="F162" s="100"/>
      <c r="G162" s="96">
        <f>G163+G165</f>
        <v>148.19999999999999</v>
      </c>
      <c r="H162" s="2"/>
    </row>
    <row r="163" spans="2:8" ht="31.5">
      <c r="B163" s="79" t="s">
        <v>462</v>
      </c>
      <c r="C163" s="101" t="s">
        <v>39</v>
      </c>
      <c r="D163" s="101" t="s">
        <v>19</v>
      </c>
      <c r="E163" s="101" t="s">
        <v>346</v>
      </c>
      <c r="F163" s="100"/>
      <c r="G163" s="96">
        <f>G164</f>
        <v>130.6</v>
      </c>
      <c r="H163" s="2"/>
    </row>
    <row r="164" spans="2:8" ht="31.5">
      <c r="B164" s="34" t="s">
        <v>243</v>
      </c>
      <c r="C164" s="101" t="s">
        <v>39</v>
      </c>
      <c r="D164" s="101" t="s">
        <v>19</v>
      </c>
      <c r="E164" s="101" t="s">
        <v>346</v>
      </c>
      <c r="F164" s="100" t="s">
        <v>112</v>
      </c>
      <c r="G164" s="96">
        <v>130.6</v>
      </c>
      <c r="H164" s="2"/>
    </row>
    <row r="165" spans="2:8" ht="63">
      <c r="B165" s="79" t="s">
        <v>277</v>
      </c>
      <c r="C165" s="101" t="s">
        <v>39</v>
      </c>
      <c r="D165" s="100" t="s">
        <v>19</v>
      </c>
      <c r="E165" s="91" t="s">
        <v>347</v>
      </c>
      <c r="F165" s="100"/>
      <c r="G165" s="96">
        <f>G166</f>
        <v>17.600000000000001</v>
      </c>
      <c r="H165" s="2"/>
    </row>
    <row r="166" spans="2:8" ht="31.5">
      <c r="B166" s="34" t="s">
        <v>243</v>
      </c>
      <c r="C166" s="101" t="s">
        <v>39</v>
      </c>
      <c r="D166" s="100" t="s">
        <v>19</v>
      </c>
      <c r="E166" s="91" t="s">
        <v>347</v>
      </c>
      <c r="F166" s="100" t="s">
        <v>112</v>
      </c>
      <c r="G166" s="96">
        <v>17.600000000000001</v>
      </c>
      <c r="H166" s="2"/>
    </row>
    <row r="167" spans="2:8" ht="18.75" customHeight="1">
      <c r="B167" s="32" t="s">
        <v>104</v>
      </c>
      <c r="C167" s="89" t="s">
        <v>39</v>
      </c>
      <c r="D167" s="89" t="s">
        <v>22</v>
      </c>
      <c r="E167" s="111"/>
      <c r="F167" s="102"/>
      <c r="G167" s="90">
        <f>G168</f>
        <v>948.9</v>
      </c>
      <c r="H167" s="2"/>
    </row>
    <row r="168" spans="2:8" ht="36.75" customHeight="1">
      <c r="B168" s="52" t="s">
        <v>348</v>
      </c>
      <c r="C168" s="100" t="s">
        <v>39</v>
      </c>
      <c r="D168" s="100" t="s">
        <v>22</v>
      </c>
      <c r="E168" s="112" t="s">
        <v>349</v>
      </c>
      <c r="F168" s="102"/>
      <c r="G168" s="103">
        <f>G169+G173</f>
        <v>948.9</v>
      </c>
      <c r="H168" s="2"/>
    </row>
    <row r="169" spans="2:8" ht="54" customHeight="1">
      <c r="B169" s="85" t="s">
        <v>351</v>
      </c>
      <c r="C169" s="100" t="s">
        <v>39</v>
      </c>
      <c r="D169" s="100" t="s">
        <v>22</v>
      </c>
      <c r="E169" s="112" t="s">
        <v>350</v>
      </c>
      <c r="F169" s="102"/>
      <c r="G169" s="103">
        <f>G170</f>
        <v>946.9</v>
      </c>
      <c r="H169" s="2"/>
    </row>
    <row r="170" spans="2:8" ht="52.5" customHeight="1">
      <c r="B170" s="84" t="s">
        <v>352</v>
      </c>
      <c r="C170" s="100" t="s">
        <v>39</v>
      </c>
      <c r="D170" s="100" t="s">
        <v>22</v>
      </c>
      <c r="E170" s="112" t="s">
        <v>353</v>
      </c>
      <c r="F170" s="102"/>
      <c r="G170" s="103">
        <f>G171</f>
        <v>946.9</v>
      </c>
      <c r="H170" s="2"/>
    </row>
    <row r="171" spans="2:8" ht="54" customHeight="1">
      <c r="B171" s="84" t="s">
        <v>359</v>
      </c>
      <c r="C171" s="100" t="s">
        <v>39</v>
      </c>
      <c r="D171" s="100" t="s">
        <v>22</v>
      </c>
      <c r="E171" s="112" t="s">
        <v>354</v>
      </c>
      <c r="F171" s="102"/>
      <c r="G171" s="103">
        <f>G172</f>
        <v>946.9</v>
      </c>
      <c r="H171" s="2"/>
    </row>
    <row r="172" spans="2:8" ht="34.5" customHeight="1">
      <c r="B172" s="34" t="s">
        <v>243</v>
      </c>
      <c r="C172" s="100" t="s">
        <v>39</v>
      </c>
      <c r="D172" s="100" t="s">
        <v>22</v>
      </c>
      <c r="E172" s="112" t="s">
        <v>354</v>
      </c>
      <c r="F172" s="100" t="s">
        <v>112</v>
      </c>
      <c r="G172" s="103">
        <v>946.9</v>
      </c>
      <c r="H172" s="2"/>
    </row>
    <row r="173" spans="2:8" ht="34.5" customHeight="1">
      <c r="B173" s="84" t="s">
        <v>355</v>
      </c>
      <c r="C173" s="100" t="s">
        <v>39</v>
      </c>
      <c r="D173" s="100" t="s">
        <v>22</v>
      </c>
      <c r="E173" s="112" t="s">
        <v>356</v>
      </c>
      <c r="F173" s="100"/>
      <c r="G173" s="103">
        <f>G174</f>
        <v>2</v>
      </c>
      <c r="H173" s="2"/>
    </row>
    <row r="174" spans="2:8" ht="39" customHeight="1">
      <c r="B174" s="52" t="s">
        <v>357</v>
      </c>
      <c r="C174" s="100" t="s">
        <v>39</v>
      </c>
      <c r="D174" s="100" t="s">
        <v>22</v>
      </c>
      <c r="E174" s="112" t="s">
        <v>358</v>
      </c>
      <c r="F174" s="102"/>
      <c r="G174" s="103">
        <f>G175</f>
        <v>2</v>
      </c>
      <c r="H174" s="2"/>
    </row>
    <row r="175" spans="2:8" ht="52.5" customHeight="1">
      <c r="B175" s="84" t="s">
        <v>359</v>
      </c>
      <c r="C175" s="100" t="s">
        <v>39</v>
      </c>
      <c r="D175" s="100" t="s">
        <v>22</v>
      </c>
      <c r="E175" s="112" t="s">
        <v>360</v>
      </c>
      <c r="F175" s="102"/>
      <c r="G175" s="103">
        <f>G176</f>
        <v>2</v>
      </c>
      <c r="H175" s="2"/>
    </row>
    <row r="176" spans="2:8" ht="37.5" customHeight="1">
      <c r="B176" s="34" t="s">
        <v>243</v>
      </c>
      <c r="C176" s="100" t="s">
        <v>39</v>
      </c>
      <c r="D176" s="100" t="s">
        <v>22</v>
      </c>
      <c r="E176" s="112" t="s">
        <v>360</v>
      </c>
      <c r="F176" s="100" t="s">
        <v>112</v>
      </c>
      <c r="G176" s="103">
        <v>2</v>
      </c>
      <c r="H176" s="10"/>
    </row>
    <row r="177" spans="2:8" ht="126" hidden="1" customHeight="1">
      <c r="B177" s="34" t="s">
        <v>156</v>
      </c>
      <c r="C177" s="100" t="s">
        <v>39</v>
      </c>
      <c r="D177" s="100" t="s">
        <v>22</v>
      </c>
      <c r="E177" s="112" t="s">
        <v>155</v>
      </c>
      <c r="F177" s="100"/>
      <c r="G177" s="103">
        <f>G178</f>
        <v>0</v>
      </c>
      <c r="H177" s="10"/>
    </row>
    <row r="178" spans="2:8" ht="34.5" hidden="1" customHeight="1">
      <c r="B178" s="34" t="s">
        <v>111</v>
      </c>
      <c r="C178" s="100" t="s">
        <v>39</v>
      </c>
      <c r="D178" s="100" t="s">
        <v>22</v>
      </c>
      <c r="E178" s="112" t="s">
        <v>155</v>
      </c>
      <c r="F178" s="100" t="s">
        <v>112</v>
      </c>
      <c r="G178" s="103">
        <f>G179</f>
        <v>0</v>
      </c>
      <c r="H178" s="10"/>
    </row>
    <row r="179" spans="2:8" ht="36.75" hidden="1" customHeight="1">
      <c r="B179" s="34" t="s">
        <v>113</v>
      </c>
      <c r="C179" s="91" t="s">
        <v>39</v>
      </c>
      <c r="D179" s="91" t="s">
        <v>22</v>
      </c>
      <c r="E179" s="112" t="s">
        <v>155</v>
      </c>
      <c r="F179" s="91" t="s">
        <v>114</v>
      </c>
      <c r="G179" s="96">
        <f>G180</f>
        <v>0</v>
      </c>
      <c r="H179" s="12"/>
    </row>
    <row r="180" spans="2:8" ht="36.75" hidden="1" customHeight="1">
      <c r="B180" s="34" t="s">
        <v>117</v>
      </c>
      <c r="C180" s="91" t="s">
        <v>39</v>
      </c>
      <c r="D180" s="91" t="s">
        <v>22</v>
      </c>
      <c r="E180" s="112" t="s">
        <v>155</v>
      </c>
      <c r="F180" s="91" t="s">
        <v>118</v>
      </c>
      <c r="G180" s="96"/>
      <c r="H180" s="12"/>
    </row>
    <row r="181" spans="2:8" ht="22.5" hidden="1" customHeight="1">
      <c r="B181" s="34" t="s">
        <v>174</v>
      </c>
      <c r="C181" s="100" t="s">
        <v>39</v>
      </c>
      <c r="D181" s="100" t="s">
        <v>22</v>
      </c>
      <c r="E181" s="111" t="s">
        <v>9</v>
      </c>
      <c r="F181" s="102"/>
      <c r="G181" s="103">
        <f>G182</f>
        <v>0</v>
      </c>
      <c r="H181" s="2"/>
    </row>
    <row r="182" spans="2:8" ht="66.75" hidden="1" customHeight="1">
      <c r="B182" s="34" t="s">
        <v>175</v>
      </c>
      <c r="C182" s="100" t="s">
        <v>39</v>
      </c>
      <c r="D182" s="100" t="s">
        <v>22</v>
      </c>
      <c r="E182" s="111" t="s">
        <v>137</v>
      </c>
      <c r="F182" s="102"/>
      <c r="G182" s="103">
        <f>G183</f>
        <v>0</v>
      </c>
      <c r="H182" s="2"/>
    </row>
    <row r="183" spans="2:8" ht="34.5" hidden="1" customHeight="1">
      <c r="B183" s="34" t="s">
        <v>111</v>
      </c>
      <c r="C183" s="100" t="s">
        <v>39</v>
      </c>
      <c r="D183" s="100" t="s">
        <v>22</v>
      </c>
      <c r="E183" s="111" t="s">
        <v>137</v>
      </c>
      <c r="F183" s="100" t="s">
        <v>112</v>
      </c>
      <c r="G183" s="103">
        <f>G184</f>
        <v>0</v>
      </c>
      <c r="H183" s="10"/>
    </row>
    <row r="184" spans="2:8" ht="36.75" hidden="1" customHeight="1">
      <c r="B184" s="34" t="s">
        <v>113</v>
      </c>
      <c r="C184" s="91" t="s">
        <v>39</v>
      </c>
      <c r="D184" s="91" t="s">
        <v>22</v>
      </c>
      <c r="E184" s="111" t="s">
        <v>137</v>
      </c>
      <c r="F184" s="91" t="s">
        <v>114</v>
      </c>
      <c r="G184" s="96">
        <f>G185</f>
        <v>0</v>
      </c>
      <c r="H184" s="12"/>
    </row>
    <row r="185" spans="2:8" ht="36.75" hidden="1" customHeight="1">
      <c r="B185" s="34" t="s">
        <v>117</v>
      </c>
      <c r="C185" s="91" t="s">
        <v>39</v>
      </c>
      <c r="D185" s="91" t="s">
        <v>22</v>
      </c>
      <c r="E185" s="111" t="s">
        <v>137</v>
      </c>
      <c r="F185" s="91" t="s">
        <v>118</v>
      </c>
      <c r="G185" s="96"/>
      <c r="H185" s="12"/>
    </row>
    <row r="186" spans="2:8" ht="31.5" hidden="1">
      <c r="B186" s="34" t="s">
        <v>57</v>
      </c>
      <c r="C186" s="100" t="s">
        <v>39</v>
      </c>
      <c r="D186" s="91" t="s">
        <v>22</v>
      </c>
      <c r="E186" s="101" t="s">
        <v>9</v>
      </c>
      <c r="F186" s="100"/>
      <c r="G186" s="103">
        <f>G187</f>
        <v>0</v>
      </c>
      <c r="H186" s="2"/>
    </row>
    <row r="187" spans="2:8" ht="71.25" hidden="1" customHeight="1">
      <c r="B187" s="34" t="s">
        <v>141</v>
      </c>
      <c r="C187" s="100" t="s">
        <v>39</v>
      </c>
      <c r="D187" s="91" t="s">
        <v>22</v>
      </c>
      <c r="E187" s="101" t="s">
        <v>140</v>
      </c>
      <c r="F187" s="100"/>
      <c r="G187" s="103">
        <f>G188</f>
        <v>0</v>
      </c>
      <c r="H187" s="2"/>
    </row>
    <row r="188" spans="2:8" ht="34.5" hidden="1" customHeight="1">
      <c r="B188" s="34" t="s">
        <v>111</v>
      </c>
      <c r="C188" s="100" t="s">
        <v>39</v>
      </c>
      <c r="D188" s="100" t="s">
        <v>22</v>
      </c>
      <c r="E188" s="101" t="s">
        <v>140</v>
      </c>
      <c r="F188" s="100" t="s">
        <v>112</v>
      </c>
      <c r="G188" s="103">
        <f>G189</f>
        <v>0</v>
      </c>
      <c r="H188" s="10"/>
    </row>
    <row r="189" spans="2:8" ht="36.75" hidden="1" customHeight="1">
      <c r="B189" s="34" t="s">
        <v>113</v>
      </c>
      <c r="C189" s="91" t="s">
        <v>39</v>
      </c>
      <c r="D189" s="91" t="s">
        <v>22</v>
      </c>
      <c r="E189" s="101" t="s">
        <v>140</v>
      </c>
      <c r="F189" s="91" t="s">
        <v>114</v>
      </c>
      <c r="G189" s="96">
        <f>G190</f>
        <v>0</v>
      </c>
      <c r="H189" s="12"/>
    </row>
    <row r="190" spans="2:8" ht="36.75" hidden="1" customHeight="1">
      <c r="B190" s="34" t="s">
        <v>117</v>
      </c>
      <c r="C190" s="91" t="s">
        <v>39</v>
      </c>
      <c r="D190" s="91" t="s">
        <v>22</v>
      </c>
      <c r="E190" s="101" t="s">
        <v>140</v>
      </c>
      <c r="F190" s="91" t="s">
        <v>118</v>
      </c>
      <c r="G190" s="96"/>
      <c r="H190" s="12"/>
    </row>
    <row r="191" spans="2:8" ht="19.5" hidden="1" customHeight="1">
      <c r="B191" s="34" t="s">
        <v>87</v>
      </c>
      <c r="C191" s="100" t="s">
        <v>39</v>
      </c>
      <c r="D191" s="100" t="s">
        <v>22</v>
      </c>
      <c r="E191" s="111" t="s">
        <v>82</v>
      </c>
      <c r="F191" s="102"/>
      <c r="G191" s="103">
        <f>G192</f>
        <v>0</v>
      </c>
      <c r="H191" s="2"/>
    </row>
    <row r="192" spans="2:8" ht="47.25" hidden="1">
      <c r="B192" s="34" t="s">
        <v>188</v>
      </c>
      <c r="C192" s="100" t="s">
        <v>39</v>
      </c>
      <c r="D192" s="100" t="s">
        <v>22</v>
      </c>
      <c r="E192" s="111" t="s">
        <v>189</v>
      </c>
      <c r="F192" s="102"/>
      <c r="G192" s="103">
        <f>G193</f>
        <v>0</v>
      </c>
      <c r="H192" s="2"/>
    </row>
    <row r="193" spans="2:8" ht="63" hidden="1">
      <c r="B193" s="34" t="s">
        <v>190</v>
      </c>
      <c r="C193" s="100" t="s">
        <v>39</v>
      </c>
      <c r="D193" s="100" t="s">
        <v>22</v>
      </c>
      <c r="E193" s="111" t="s">
        <v>191</v>
      </c>
      <c r="F193" s="102"/>
      <c r="G193" s="103">
        <f>G194</f>
        <v>0</v>
      </c>
      <c r="H193" s="2"/>
    </row>
    <row r="194" spans="2:8" ht="34.5" hidden="1" customHeight="1">
      <c r="B194" s="34" t="s">
        <v>111</v>
      </c>
      <c r="C194" s="100" t="s">
        <v>39</v>
      </c>
      <c r="D194" s="100" t="s">
        <v>22</v>
      </c>
      <c r="E194" s="111" t="s">
        <v>191</v>
      </c>
      <c r="F194" s="100" t="s">
        <v>112</v>
      </c>
      <c r="G194" s="103">
        <f>G195</f>
        <v>0</v>
      </c>
      <c r="H194" s="10"/>
    </row>
    <row r="195" spans="2:8" ht="36.75" hidden="1" customHeight="1">
      <c r="B195" s="34" t="s">
        <v>113</v>
      </c>
      <c r="C195" s="91" t="s">
        <v>39</v>
      </c>
      <c r="D195" s="91" t="s">
        <v>22</v>
      </c>
      <c r="E195" s="111" t="s">
        <v>191</v>
      </c>
      <c r="F195" s="91" t="s">
        <v>114</v>
      </c>
      <c r="G195" s="96">
        <f>G196</f>
        <v>0</v>
      </c>
      <c r="H195" s="12"/>
    </row>
    <row r="196" spans="2:8" ht="36.75" hidden="1" customHeight="1">
      <c r="B196" s="34" t="s">
        <v>117</v>
      </c>
      <c r="C196" s="91" t="s">
        <v>39</v>
      </c>
      <c r="D196" s="91" t="s">
        <v>22</v>
      </c>
      <c r="E196" s="111" t="s">
        <v>191</v>
      </c>
      <c r="F196" s="91" t="s">
        <v>118</v>
      </c>
      <c r="G196" s="96">
        <v>0</v>
      </c>
      <c r="H196" s="12"/>
    </row>
    <row r="197" spans="2:8" ht="20.25" customHeight="1">
      <c r="B197" s="32" t="s">
        <v>152</v>
      </c>
      <c r="C197" s="104" t="s">
        <v>39</v>
      </c>
      <c r="D197" s="104" t="s">
        <v>23</v>
      </c>
      <c r="E197" s="111"/>
      <c r="F197" s="100"/>
      <c r="G197" s="90">
        <f>G198</f>
        <v>12</v>
      </c>
      <c r="H197" s="2"/>
    </row>
    <row r="198" spans="2:8" ht="35.25" customHeight="1">
      <c r="B198" s="34" t="s">
        <v>251</v>
      </c>
      <c r="C198" s="100" t="s">
        <v>39</v>
      </c>
      <c r="D198" s="91" t="s">
        <v>23</v>
      </c>
      <c r="E198" s="101" t="s">
        <v>283</v>
      </c>
      <c r="F198" s="100"/>
      <c r="G198" s="103">
        <f>G199</f>
        <v>12</v>
      </c>
      <c r="H198" s="2"/>
    </row>
    <row r="199" spans="2:8" ht="66.75" customHeight="1">
      <c r="B199" s="34" t="s">
        <v>252</v>
      </c>
      <c r="C199" s="100" t="s">
        <v>39</v>
      </c>
      <c r="D199" s="91" t="s">
        <v>23</v>
      </c>
      <c r="E199" s="101" t="s">
        <v>284</v>
      </c>
      <c r="F199" s="100"/>
      <c r="G199" s="103">
        <f>G200</f>
        <v>12</v>
      </c>
      <c r="H199" s="2"/>
    </row>
    <row r="200" spans="2:8" ht="33.75" customHeight="1">
      <c r="B200" s="34" t="s">
        <v>362</v>
      </c>
      <c r="C200" s="100" t="s">
        <v>39</v>
      </c>
      <c r="D200" s="91" t="s">
        <v>23</v>
      </c>
      <c r="E200" s="101" t="s">
        <v>361</v>
      </c>
      <c r="F200" s="100"/>
      <c r="G200" s="103">
        <f>G201+G203</f>
        <v>12</v>
      </c>
      <c r="H200" s="2"/>
    </row>
    <row r="201" spans="2:8" ht="66" customHeight="1">
      <c r="B201" s="34" t="s">
        <v>365</v>
      </c>
      <c r="C201" s="100" t="s">
        <v>39</v>
      </c>
      <c r="D201" s="91" t="s">
        <v>23</v>
      </c>
      <c r="E201" s="101" t="s">
        <v>363</v>
      </c>
      <c r="F201" s="100"/>
      <c r="G201" s="103">
        <f>G202</f>
        <v>11.4</v>
      </c>
      <c r="H201" s="2"/>
    </row>
    <row r="202" spans="2:8" ht="34.5" customHeight="1">
      <c r="B202" s="34" t="s">
        <v>243</v>
      </c>
      <c r="C202" s="100" t="s">
        <v>39</v>
      </c>
      <c r="D202" s="100" t="s">
        <v>23</v>
      </c>
      <c r="E202" s="101" t="s">
        <v>363</v>
      </c>
      <c r="F202" s="100" t="s">
        <v>112</v>
      </c>
      <c r="G202" s="103">
        <v>11.4</v>
      </c>
      <c r="H202" s="10"/>
    </row>
    <row r="203" spans="2:8" ht="66" customHeight="1">
      <c r="B203" s="34" t="s">
        <v>366</v>
      </c>
      <c r="C203" s="100" t="s">
        <v>39</v>
      </c>
      <c r="D203" s="91" t="s">
        <v>23</v>
      </c>
      <c r="E203" s="101" t="s">
        <v>364</v>
      </c>
      <c r="F203" s="100"/>
      <c r="G203" s="103">
        <f>G204</f>
        <v>0.6</v>
      </c>
      <c r="H203" s="2"/>
    </row>
    <row r="204" spans="2:8" ht="34.5" customHeight="1">
      <c r="B204" s="34" t="s">
        <v>243</v>
      </c>
      <c r="C204" s="100" t="s">
        <v>39</v>
      </c>
      <c r="D204" s="91" t="s">
        <v>23</v>
      </c>
      <c r="E204" s="101" t="s">
        <v>364</v>
      </c>
      <c r="F204" s="100" t="s">
        <v>112</v>
      </c>
      <c r="G204" s="103">
        <v>0.6</v>
      </c>
      <c r="H204" s="10"/>
    </row>
    <row r="205" spans="2:8" ht="31.5">
      <c r="B205" s="32" t="s">
        <v>92</v>
      </c>
      <c r="C205" s="104" t="s">
        <v>39</v>
      </c>
      <c r="D205" s="104" t="s">
        <v>44</v>
      </c>
      <c r="E205" s="111"/>
      <c r="F205" s="100"/>
      <c r="G205" s="90">
        <f>G206</f>
        <v>200</v>
      </c>
      <c r="H205" s="2"/>
    </row>
    <row r="206" spans="2:8" ht="78.75">
      <c r="B206" s="46" t="s">
        <v>319</v>
      </c>
      <c r="C206" s="100" t="s">
        <v>39</v>
      </c>
      <c r="D206" s="91" t="s">
        <v>44</v>
      </c>
      <c r="E206" s="101" t="s">
        <v>318</v>
      </c>
      <c r="F206" s="100"/>
      <c r="G206" s="103">
        <f>G207</f>
        <v>200</v>
      </c>
      <c r="H206" s="2"/>
    </row>
    <row r="207" spans="2:8" ht="78.75">
      <c r="B207" s="46" t="s">
        <v>320</v>
      </c>
      <c r="C207" s="100" t="s">
        <v>39</v>
      </c>
      <c r="D207" s="91" t="s">
        <v>44</v>
      </c>
      <c r="E207" s="101" t="s">
        <v>323</v>
      </c>
      <c r="F207" s="100"/>
      <c r="G207" s="103">
        <f>G208</f>
        <v>200</v>
      </c>
      <c r="H207" s="2"/>
    </row>
    <row r="208" spans="2:8" ht="35.25" customHeight="1">
      <c r="B208" s="52" t="s">
        <v>367</v>
      </c>
      <c r="C208" s="100" t="s">
        <v>39</v>
      </c>
      <c r="D208" s="100" t="s">
        <v>44</v>
      </c>
      <c r="E208" s="101" t="s">
        <v>368</v>
      </c>
      <c r="F208" s="100"/>
      <c r="G208" s="103">
        <f>G209</f>
        <v>200</v>
      </c>
      <c r="H208" s="2"/>
    </row>
    <row r="209" spans="2:8" ht="35.25" customHeight="1">
      <c r="B209" s="52" t="s">
        <v>370</v>
      </c>
      <c r="C209" s="100" t="s">
        <v>39</v>
      </c>
      <c r="D209" s="100" t="s">
        <v>44</v>
      </c>
      <c r="E209" s="101" t="s">
        <v>369</v>
      </c>
      <c r="F209" s="100"/>
      <c r="G209" s="103">
        <f>G210</f>
        <v>200</v>
      </c>
      <c r="H209" s="2"/>
    </row>
    <row r="210" spans="2:8" ht="34.5" customHeight="1">
      <c r="B210" s="34" t="s">
        <v>243</v>
      </c>
      <c r="C210" s="100" t="s">
        <v>39</v>
      </c>
      <c r="D210" s="100" t="s">
        <v>44</v>
      </c>
      <c r="E210" s="101" t="s">
        <v>369</v>
      </c>
      <c r="F210" s="100" t="s">
        <v>112</v>
      </c>
      <c r="G210" s="103">
        <v>200</v>
      </c>
      <c r="H210" s="10"/>
    </row>
    <row r="211" spans="2:8" ht="21.75" hidden="1" customHeight="1">
      <c r="B211" s="34" t="s">
        <v>87</v>
      </c>
      <c r="C211" s="100" t="s">
        <v>39</v>
      </c>
      <c r="D211" s="100" t="s">
        <v>44</v>
      </c>
      <c r="E211" s="101" t="s">
        <v>82</v>
      </c>
      <c r="F211" s="100"/>
      <c r="G211" s="103">
        <f>G212</f>
        <v>0</v>
      </c>
      <c r="H211" s="2"/>
    </row>
    <row r="212" spans="2:8" ht="47.25" hidden="1">
      <c r="B212" s="34" t="s">
        <v>100</v>
      </c>
      <c r="C212" s="100" t="s">
        <v>39</v>
      </c>
      <c r="D212" s="100" t="s">
        <v>44</v>
      </c>
      <c r="E212" s="101" t="s">
        <v>101</v>
      </c>
      <c r="F212" s="100"/>
      <c r="G212" s="103">
        <f>G213</f>
        <v>0</v>
      </c>
      <c r="H212" s="2"/>
    </row>
    <row r="213" spans="2:8" ht="34.5" hidden="1" customHeight="1">
      <c r="B213" s="34" t="s">
        <v>111</v>
      </c>
      <c r="C213" s="100" t="s">
        <v>39</v>
      </c>
      <c r="D213" s="100" t="s">
        <v>44</v>
      </c>
      <c r="E213" s="101" t="s">
        <v>101</v>
      </c>
      <c r="F213" s="100" t="s">
        <v>112</v>
      </c>
      <c r="G213" s="103">
        <f>G214</f>
        <v>0</v>
      </c>
      <c r="H213" s="10"/>
    </row>
    <row r="214" spans="2:8" ht="36.75" hidden="1" customHeight="1">
      <c r="B214" s="34" t="s">
        <v>113</v>
      </c>
      <c r="C214" s="91" t="s">
        <v>39</v>
      </c>
      <c r="D214" s="91" t="s">
        <v>44</v>
      </c>
      <c r="E214" s="101" t="s">
        <v>101</v>
      </c>
      <c r="F214" s="91" t="s">
        <v>114</v>
      </c>
      <c r="G214" s="96">
        <f>G215</f>
        <v>0</v>
      </c>
      <c r="H214" s="12"/>
    </row>
    <row r="215" spans="2:8" ht="36.75" hidden="1" customHeight="1">
      <c r="B215" s="34" t="s">
        <v>117</v>
      </c>
      <c r="C215" s="91" t="s">
        <v>39</v>
      </c>
      <c r="D215" s="91" t="s">
        <v>44</v>
      </c>
      <c r="E215" s="101" t="s">
        <v>101</v>
      </c>
      <c r="F215" s="91" t="s">
        <v>118</v>
      </c>
      <c r="G215" s="96"/>
      <c r="H215" s="12"/>
    </row>
    <row r="216" spans="2:8" ht="20.25" customHeight="1">
      <c r="B216" s="30" t="s">
        <v>13</v>
      </c>
      <c r="C216" s="75" t="s">
        <v>19</v>
      </c>
      <c r="D216" s="100"/>
      <c r="E216" s="100"/>
      <c r="F216" s="100"/>
      <c r="G216" s="107">
        <f>G217+G223+G305+G319</f>
        <v>2420.5</v>
      </c>
    </row>
    <row r="217" spans="2:8" ht="18" customHeight="1">
      <c r="B217" s="54" t="s">
        <v>26</v>
      </c>
      <c r="C217" s="104" t="s">
        <v>19</v>
      </c>
      <c r="D217" s="104" t="s">
        <v>38</v>
      </c>
      <c r="E217" s="104"/>
      <c r="F217" s="104"/>
      <c r="G217" s="107">
        <f>G218</f>
        <v>402.2</v>
      </c>
    </row>
    <row r="218" spans="2:8" s="20" customFormat="1" ht="84.75" customHeight="1">
      <c r="B218" s="52" t="s">
        <v>214</v>
      </c>
      <c r="C218" s="91" t="s">
        <v>19</v>
      </c>
      <c r="D218" s="91" t="s">
        <v>38</v>
      </c>
      <c r="E218" s="100" t="s">
        <v>371</v>
      </c>
      <c r="F218" s="108"/>
      <c r="G218" s="93">
        <f>G219</f>
        <v>402.2</v>
      </c>
    </row>
    <row r="219" spans="2:8" s="20" customFormat="1" ht="84" customHeight="1">
      <c r="B219" s="52" t="s">
        <v>215</v>
      </c>
      <c r="C219" s="91" t="s">
        <v>19</v>
      </c>
      <c r="D219" s="91" t="s">
        <v>38</v>
      </c>
      <c r="E219" s="100" t="s">
        <v>372</v>
      </c>
      <c r="F219" s="108"/>
      <c r="G219" s="93">
        <f>G220</f>
        <v>402.2</v>
      </c>
    </row>
    <row r="220" spans="2:8" s="20" customFormat="1" ht="52.5" customHeight="1">
      <c r="B220" s="52" t="s">
        <v>373</v>
      </c>
      <c r="C220" s="91" t="s">
        <v>19</v>
      </c>
      <c r="D220" s="91" t="s">
        <v>38</v>
      </c>
      <c r="E220" s="100" t="s">
        <v>374</v>
      </c>
      <c r="F220" s="108"/>
      <c r="G220" s="93">
        <f>G221</f>
        <v>402.2</v>
      </c>
    </row>
    <row r="221" spans="2:8" s="20" customFormat="1" ht="68.25" customHeight="1">
      <c r="B221" s="52" t="s">
        <v>375</v>
      </c>
      <c r="C221" s="91" t="s">
        <v>19</v>
      </c>
      <c r="D221" s="91" t="s">
        <v>38</v>
      </c>
      <c r="E221" s="100" t="s">
        <v>376</v>
      </c>
      <c r="F221" s="108"/>
      <c r="G221" s="93">
        <f>G222</f>
        <v>402.2</v>
      </c>
    </row>
    <row r="222" spans="2:8" ht="34.5" customHeight="1">
      <c r="B222" s="34" t="s">
        <v>243</v>
      </c>
      <c r="C222" s="100" t="s">
        <v>19</v>
      </c>
      <c r="D222" s="100" t="s">
        <v>38</v>
      </c>
      <c r="E222" s="100" t="s">
        <v>376</v>
      </c>
      <c r="F222" s="100" t="s">
        <v>112</v>
      </c>
      <c r="G222" s="103">
        <v>402.2</v>
      </c>
      <c r="H222" s="10"/>
    </row>
    <row r="223" spans="2:8" ht="17.25" customHeight="1">
      <c r="B223" s="55" t="s">
        <v>27</v>
      </c>
      <c r="C223" s="89" t="s">
        <v>19</v>
      </c>
      <c r="D223" s="89" t="s">
        <v>45</v>
      </c>
      <c r="E223" s="89"/>
      <c r="F223" s="89"/>
      <c r="G223" s="107">
        <f>G259+G264+G297+G281</f>
        <v>1223.3</v>
      </c>
    </row>
    <row r="224" spans="2:8" ht="17.25" hidden="1" customHeight="1">
      <c r="B224" s="34" t="s">
        <v>28</v>
      </c>
      <c r="C224" s="101" t="s">
        <v>19</v>
      </c>
      <c r="D224" s="101" t="s">
        <v>45</v>
      </c>
      <c r="E224" s="101" t="s">
        <v>81</v>
      </c>
      <c r="F224" s="101"/>
      <c r="G224" s="93">
        <f>G225+G242</f>
        <v>0</v>
      </c>
    </row>
    <row r="225" spans="2:8" s="29" customFormat="1" ht="33" hidden="1" customHeight="1">
      <c r="B225" s="34" t="s">
        <v>48</v>
      </c>
      <c r="C225" s="100" t="s">
        <v>19</v>
      </c>
      <c r="D225" s="101" t="s">
        <v>45</v>
      </c>
      <c r="E225" s="100" t="s">
        <v>52</v>
      </c>
      <c r="F225" s="100"/>
      <c r="G225" s="93">
        <f>G226+G230+G234+G238</f>
        <v>0</v>
      </c>
    </row>
    <row r="226" spans="2:8" s="29" customFormat="1" ht="65.25" hidden="1" customHeight="1">
      <c r="B226" s="55" t="s">
        <v>186</v>
      </c>
      <c r="C226" s="100" t="s">
        <v>19</v>
      </c>
      <c r="D226" s="101" t="s">
        <v>45</v>
      </c>
      <c r="E226" s="100" t="s">
        <v>139</v>
      </c>
      <c r="F226" s="100"/>
      <c r="G226" s="93">
        <f>G227</f>
        <v>0</v>
      </c>
    </row>
    <row r="227" spans="2:8" ht="23.25" hidden="1" customHeight="1">
      <c r="B227" s="34" t="s">
        <v>122</v>
      </c>
      <c r="C227" s="100" t="s">
        <v>19</v>
      </c>
      <c r="D227" s="101" t="s">
        <v>45</v>
      </c>
      <c r="E227" s="100" t="s">
        <v>139</v>
      </c>
      <c r="F227" s="100" t="s">
        <v>119</v>
      </c>
      <c r="G227" s="103">
        <f>G228</f>
        <v>0</v>
      </c>
      <c r="H227" s="10"/>
    </row>
    <row r="228" spans="2:8" s="29" customFormat="1" ht="30.75" hidden="1" customHeight="1">
      <c r="B228" s="34" t="s">
        <v>146</v>
      </c>
      <c r="C228" s="100" t="s">
        <v>19</v>
      </c>
      <c r="D228" s="101" t="s">
        <v>45</v>
      </c>
      <c r="E228" s="100" t="s">
        <v>139</v>
      </c>
      <c r="F228" s="100" t="s">
        <v>147</v>
      </c>
      <c r="G228" s="93">
        <f>G229</f>
        <v>0</v>
      </c>
    </row>
    <row r="229" spans="2:8" s="29" customFormat="1" ht="133.5" hidden="1" customHeight="1">
      <c r="B229" s="34" t="s">
        <v>179</v>
      </c>
      <c r="C229" s="100" t="s">
        <v>19</v>
      </c>
      <c r="D229" s="101" t="s">
        <v>45</v>
      </c>
      <c r="E229" s="100" t="s">
        <v>139</v>
      </c>
      <c r="F229" s="100" t="s">
        <v>185</v>
      </c>
      <c r="G229" s="93">
        <v>0</v>
      </c>
    </row>
    <row r="230" spans="2:8" s="29" customFormat="1" ht="65.25" hidden="1" customHeight="1">
      <c r="B230" s="55" t="s">
        <v>193</v>
      </c>
      <c r="C230" s="100" t="s">
        <v>19</v>
      </c>
      <c r="D230" s="101" t="s">
        <v>45</v>
      </c>
      <c r="E230" s="100" t="s">
        <v>154</v>
      </c>
      <c r="F230" s="100"/>
      <c r="G230" s="93">
        <f>G231</f>
        <v>0</v>
      </c>
    </row>
    <row r="231" spans="2:8" ht="23.25" hidden="1" customHeight="1">
      <c r="B231" s="34" t="s">
        <v>122</v>
      </c>
      <c r="C231" s="100" t="s">
        <v>19</v>
      </c>
      <c r="D231" s="101" t="s">
        <v>45</v>
      </c>
      <c r="E231" s="100" t="s">
        <v>154</v>
      </c>
      <c r="F231" s="100" t="s">
        <v>119</v>
      </c>
      <c r="G231" s="103">
        <f>G232</f>
        <v>0</v>
      </c>
      <c r="H231" s="10"/>
    </row>
    <row r="232" spans="2:8" s="29" customFormat="1" ht="30.75" hidden="1" customHeight="1">
      <c r="B232" s="34" t="s">
        <v>146</v>
      </c>
      <c r="C232" s="100" t="s">
        <v>19</v>
      </c>
      <c r="D232" s="101" t="s">
        <v>45</v>
      </c>
      <c r="E232" s="100" t="s">
        <v>154</v>
      </c>
      <c r="F232" s="100" t="s">
        <v>147</v>
      </c>
      <c r="G232" s="93">
        <f>G233</f>
        <v>0</v>
      </c>
    </row>
    <row r="233" spans="2:8" s="29" customFormat="1" ht="133.5" hidden="1" customHeight="1">
      <c r="B233" s="34" t="s">
        <v>179</v>
      </c>
      <c r="C233" s="100" t="s">
        <v>19</v>
      </c>
      <c r="D233" s="101" t="s">
        <v>45</v>
      </c>
      <c r="E233" s="100" t="s">
        <v>154</v>
      </c>
      <c r="F233" s="100" t="s">
        <v>185</v>
      </c>
      <c r="G233" s="93">
        <v>0</v>
      </c>
    </row>
    <row r="234" spans="2:8" ht="83.25" hidden="1" customHeight="1">
      <c r="B234" s="56" t="s">
        <v>157</v>
      </c>
      <c r="C234" s="101" t="s">
        <v>19</v>
      </c>
      <c r="D234" s="101" t="s">
        <v>45</v>
      </c>
      <c r="E234" s="101" t="s">
        <v>194</v>
      </c>
      <c r="F234" s="101"/>
      <c r="G234" s="93">
        <f>G235</f>
        <v>0</v>
      </c>
    </row>
    <row r="235" spans="2:8" ht="34.5" hidden="1" customHeight="1">
      <c r="B235" s="34" t="s">
        <v>111</v>
      </c>
      <c r="C235" s="100" t="s">
        <v>19</v>
      </c>
      <c r="D235" s="100" t="s">
        <v>45</v>
      </c>
      <c r="E235" s="101" t="s">
        <v>194</v>
      </c>
      <c r="F235" s="100" t="s">
        <v>112</v>
      </c>
      <c r="G235" s="103">
        <f>G236</f>
        <v>0</v>
      </c>
      <c r="H235" s="10"/>
    </row>
    <row r="236" spans="2:8" ht="36.75" hidden="1" customHeight="1">
      <c r="B236" s="34" t="s">
        <v>113</v>
      </c>
      <c r="C236" s="91" t="s">
        <v>19</v>
      </c>
      <c r="D236" s="91" t="s">
        <v>45</v>
      </c>
      <c r="E236" s="101" t="s">
        <v>194</v>
      </c>
      <c r="F236" s="91" t="s">
        <v>114</v>
      </c>
      <c r="G236" s="96">
        <f>G237</f>
        <v>0</v>
      </c>
      <c r="H236" s="12"/>
    </row>
    <row r="237" spans="2:8" ht="36.75" hidden="1" customHeight="1">
      <c r="B237" s="34" t="s">
        <v>117</v>
      </c>
      <c r="C237" s="91" t="s">
        <v>19</v>
      </c>
      <c r="D237" s="91" t="s">
        <v>45</v>
      </c>
      <c r="E237" s="101" t="s">
        <v>194</v>
      </c>
      <c r="F237" s="91" t="s">
        <v>118</v>
      </c>
      <c r="G237" s="96">
        <v>0</v>
      </c>
      <c r="H237" s="12"/>
    </row>
    <row r="238" spans="2:8" ht="54" hidden="1" customHeight="1">
      <c r="B238" s="56" t="s">
        <v>200</v>
      </c>
      <c r="C238" s="101" t="s">
        <v>19</v>
      </c>
      <c r="D238" s="101" t="s">
        <v>45</v>
      </c>
      <c r="E238" s="101" t="s">
        <v>199</v>
      </c>
      <c r="F238" s="101"/>
      <c r="G238" s="93">
        <f>G239</f>
        <v>0</v>
      </c>
    </row>
    <row r="239" spans="2:8" ht="34.5" hidden="1" customHeight="1">
      <c r="B239" s="34" t="s">
        <v>111</v>
      </c>
      <c r="C239" s="100" t="s">
        <v>19</v>
      </c>
      <c r="D239" s="100" t="s">
        <v>45</v>
      </c>
      <c r="E239" s="101" t="s">
        <v>199</v>
      </c>
      <c r="F239" s="100" t="s">
        <v>112</v>
      </c>
      <c r="G239" s="103">
        <f>G240</f>
        <v>0</v>
      </c>
      <c r="H239" s="10"/>
    </row>
    <row r="240" spans="2:8" ht="36.75" hidden="1" customHeight="1">
      <c r="B240" s="34" t="s">
        <v>113</v>
      </c>
      <c r="C240" s="91" t="s">
        <v>19</v>
      </c>
      <c r="D240" s="91" t="s">
        <v>45</v>
      </c>
      <c r="E240" s="101" t="s">
        <v>199</v>
      </c>
      <c r="F240" s="91" t="s">
        <v>114</v>
      </c>
      <c r="G240" s="96">
        <f>G241</f>
        <v>0</v>
      </c>
      <c r="H240" s="12"/>
    </row>
    <row r="241" spans="2:8" ht="36.75" hidden="1" customHeight="1">
      <c r="B241" s="34" t="s">
        <v>117</v>
      </c>
      <c r="C241" s="91" t="s">
        <v>19</v>
      </c>
      <c r="D241" s="91" t="s">
        <v>45</v>
      </c>
      <c r="E241" s="101" t="s">
        <v>199</v>
      </c>
      <c r="F241" s="91" t="s">
        <v>118</v>
      </c>
      <c r="G241" s="96">
        <v>0</v>
      </c>
      <c r="H241" s="12"/>
    </row>
    <row r="242" spans="2:8" ht="63" hidden="1">
      <c r="B242" s="52" t="s">
        <v>180</v>
      </c>
      <c r="C242" s="101" t="s">
        <v>19</v>
      </c>
      <c r="D242" s="101" t="s">
        <v>45</v>
      </c>
      <c r="E242" s="101" t="s">
        <v>181</v>
      </c>
      <c r="F242" s="101"/>
      <c r="G242" s="93">
        <f>G243</f>
        <v>0</v>
      </c>
    </row>
    <row r="243" spans="2:8" ht="25.5" hidden="1" customHeight="1">
      <c r="B243" s="34" t="s">
        <v>145</v>
      </c>
      <c r="C243" s="100" t="s">
        <v>19</v>
      </c>
      <c r="D243" s="100" t="s">
        <v>45</v>
      </c>
      <c r="E243" s="101" t="s">
        <v>181</v>
      </c>
      <c r="F243" s="100" t="s">
        <v>144</v>
      </c>
      <c r="G243" s="103">
        <f>G246</f>
        <v>0</v>
      </c>
      <c r="H243" s="10"/>
    </row>
    <row r="244" spans="2:8" ht="36.75" hidden="1" customHeight="1">
      <c r="B244" s="34" t="s">
        <v>113</v>
      </c>
      <c r="C244" s="91" t="s">
        <v>19</v>
      </c>
      <c r="D244" s="91" t="s">
        <v>45</v>
      </c>
      <c r="E244" s="101" t="s">
        <v>181</v>
      </c>
      <c r="F244" s="91" t="s">
        <v>114</v>
      </c>
      <c r="G244" s="96">
        <f>G245</f>
        <v>0</v>
      </c>
      <c r="H244" s="12"/>
    </row>
    <row r="245" spans="2:8" ht="36.75" hidden="1" customHeight="1">
      <c r="B245" s="34" t="s">
        <v>117</v>
      </c>
      <c r="C245" s="91" t="s">
        <v>19</v>
      </c>
      <c r="D245" s="91" t="s">
        <v>45</v>
      </c>
      <c r="E245" s="101" t="s">
        <v>181</v>
      </c>
      <c r="F245" s="91" t="s">
        <v>118</v>
      </c>
      <c r="G245" s="96"/>
      <c r="H245" s="12"/>
    </row>
    <row r="246" spans="2:8" ht="67.5" hidden="1" customHeight="1">
      <c r="B246" s="34" t="s">
        <v>150</v>
      </c>
      <c r="C246" s="91" t="s">
        <v>19</v>
      </c>
      <c r="D246" s="91" t="s">
        <v>45</v>
      </c>
      <c r="E246" s="101" t="s">
        <v>181</v>
      </c>
      <c r="F246" s="91" t="s">
        <v>148</v>
      </c>
      <c r="G246" s="96">
        <f>G247</f>
        <v>0</v>
      </c>
      <c r="H246" s="12"/>
    </row>
    <row r="247" spans="2:8" ht="65.25" hidden="1" customHeight="1">
      <c r="B247" s="34" t="s">
        <v>151</v>
      </c>
      <c r="C247" s="91" t="s">
        <v>19</v>
      </c>
      <c r="D247" s="91" t="s">
        <v>45</v>
      </c>
      <c r="E247" s="101" t="s">
        <v>181</v>
      </c>
      <c r="F247" s="91" t="s">
        <v>149</v>
      </c>
      <c r="G247" s="96">
        <v>0</v>
      </c>
      <c r="H247" s="12"/>
    </row>
    <row r="248" spans="2:8" ht="17.25" hidden="1" customHeight="1">
      <c r="B248" s="52" t="s">
        <v>208</v>
      </c>
      <c r="C248" s="101" t="s">
        <v>19</v>
      </c>
      <c r="D248" s="101" t="s">
        <v>45</v>
      </c>
      <c r="E248" s="101" t="s">
        <v>82</v>
      </c>
      <c r="F248" s="100"/>
      <c r="G248" s="93">
        <f>G249+G253</f>
        <v>0</v>
      </c>
      <c r="H248" s="8"/>
    </row>
    <row r="249" spans="2:8" ht="55.5" hidden="1" customHeight="1">
      <c r="B249" s="52" t="s">
        <v>97</v>
      </c>
      <c r="C249" s="101" t="s">
        <v>19</v>
      </c>
      <c r="D249" s="101" t="s">
        <v>45</v>
      </c>
      <c r="E249" s="101" t="s">
        <v>94</v>
      </c>
      <c r="F249" s="100"/>
      <c r="G249" s="93">
        <f>G250</f>
        <v>0</v>
      </c>
      <c r="H249" s="8"/>
    </row>
    <row r="250" spans="2:8" ht="29.25" hidden="1" customHeight="1">
      <c r="B250" s="34" t="s">
        <v>145</v>
      </c>
      <c r="C250" s="100" t="s">
        <v>19</v>
      </c>
      <c r="D250" s="100" t="s">
        <v>45</v>
      </c>
      <c r="E250" s="101" t="s">
        <v>94</v>
      </c>
      <c r="F250" s="100" t="s">
        <v>144</v>
      </c>
      <c r="G250" s="103">
        <f>G251</f>
        <v>0</v>
      </c>
      <c r="H250" s="10"/>
    </row>
    <row r="251" spans="2:8" ht="67.5" hidden="1" customHeight="1">
      <c r="B251" s="34" t="s">
        <v>150</v>
      </c>
      <c r="C251" s="91" t="s">
        <v>19</v>
      </c>
      <c r="D251" s="91" t="s">
        <v>45</v>
      </c>
      <c r="E251" s="101" t="s">
        <v>94</v>
      </c>
      <c r="F251" s="91" t="s">
        <v>148</v>
      </c>
      <c r="G251" s="96">
        <f>G252</f>
        <v>0</v>
      </c>
      <c r="H251" s="12"/>
    </row>
    <row r="252" spans="2:8" ht="68.25" hidden="1" customHeight="1">
      <c r="B252" s="34" t="s">
        <v>151</v>
      </c>
      <c r="C252" s="91" t="s">
        <v>19</v>
      </c>
      <c r="D252" s="91" t="s">
        <v>45</v>
      </c>
      <c r="E252" s="101" t="s">
        <v>94</v>
      </c>
      <c r="F252" s="91" t="s">
        <v>149</v>
      </c>
      <c r="G252" s="96">
        <v>0</v>
      </c>
      <c r="H252" s="12"/>
    </row>
    <row r="253" spans="2:8" s="29" customFormat="1" ht="72.75" hidden="1" customHeight="1">
      <c r="B253" s="52" t="s">
        <v>207</v>
      </c>
      <c r="C253" s="100" t="s">
        <v>19</v>
      </c>
      <c r="D253" s="101" t="s">
        <v>45</v>
      </c>
      <c r="E253" s="100" t="s">
        <v>187</v>
      </c>
      <c r="F253" s="100"/>
      <c r="G253" s="93">
        <f>G254</f>
        <v>0</v>
      </c>
    </row>
    <row r="254" spans="2:8" s="29" customFormat="1" ht="81.75" hidden="1" customHeight="1">
      <c r="B254" s="52" t="s">
        <v>207</v>
      </c>
      <c r="C254" s="100" t="s">
        <v>19</v>
      </c>
      <c r="D254" s="101" t="s">
        <v>45</v>
      </c>
      <c r="E254" s="100" t="s">
        <v>195</v>
      </c>
      <c r="F254" s="100"/>
      <c r="G254" s="93">
        <f>G255+G256</f>
        <v>0</v>
      </c>
    </row>
    <row r="255" spans="2:8" ht="34.5" hidden="1" customHeight="1">
      <c r="B255" s="34" t="s">
        <v>111</v>
      </c>
      <c r="C255" s="100" t="s">
        <v>19</v>
      </c>
      <c r="D255" s="100" t="s">
        <v>45</v>
      </c>
      <c r="E255" s="100" t="s">
        <v>195</v>
      </c>
      <c r="F255" s="100" t="s">
        <v>112</v>
      </c>
      <c r="G255" s="103">
        <v>0</v>
      </c>
      <c r="H255" s="10"/>
    </row>
    <row r="256" spans="2:8" ht="23.25" hidden="1" customHeight="1">
      <c r="B256" s="34" t="s">
        <v>122</v>
      </c>
      <c r="C256" s="100" t="s">
        <v>19</v>
      </c>
      <c r="D256" s="101" t="s">
        <v>45</v>
      </c>
      <c r="E256" s="100" t="s">
        <v>195</v>
      </c>
      <c r="F256" s="100" t="s">
        <v>119</v>
      </c>
      <c r="G256" s="103">
        <f>G257</f>
        <v>0</v>
      </c>
      <c r="H256" s="10"/>
    </row>
    <row r="257" spans="2:8" s="29" customFormat="1" ht="30.75" hidden="1" customHeight="1">
      <c r="B257" s="34" t="s">
        <v>146</v>
      </c>
      <c r="C257" s="100" t="s">
        <v>19</v>
      </c>
      <c r="D257" s="101" t="s">
        <v>45</v>
      </c>
      <c r="E257" s="100" t="s">
        <v>195</v>
      </c>
      <c r="F257" s="100" t="s">
        <v>147</v>
      </c>
      <c r="G257" s="93">
        <f>G258</f>
        <v>0</v>
      </c>
    </row>
    <row r="258" spans="2:8" s="29" customFormat="1" ht="133.5" hidden="1" customHeight="1">
      <c r="B258" s="34" t="s">
        <v>179</v>
      </c>
      <c r="C258" s="100" t="s">
        <v>19</v>
      </c>
      <c r="D258" s="101" t="s">
        <v>45</v>
      </c>
      <c r="E258" s="100" t="s">
        <v>195</v>
      </c>
      <c r="F258" s="100" t="s">
        <v>185</v>
      </c>
      <c r="G258" s="93">
        <v>0</v>
      </c>
    </row>
    <row r="259" spans="2:8" s="29" customFormat="1" ht="69" customHeight="1">
      <c r="B259" s="34" t="s">
        <v>259</v>
      </c>
      <c r="C259" s="100" t="s">
        <v>19</v>
      </c>
      <c r="D259" s="100" t="s">
        <v>45</v>
      </c>
      <c r="E259" s="100" t="s">
        <v>377</v>
      </c>
      <c r="F259" s="100"/>
      <c r="G259" s="93">
        <f>G260</f>
        <v>99.3</v>
      </c>
    </row>
    <row r="260" spans="2:8" s="29" customFormat="1" ht="54" customHeight="1">
      <c r="B260" s="34" t="s">
        <v>260</v>
      </c>
      <c r="C260" s="91" t="s">
        <v>19</v>
      </c>
      <c r="D260" s="91" t="s">
        <v>45</v>
      </c>
      <c r="E260" s="100" t="s">
        <v>378</v>
      </c>
      <c r="F260" s="108"/>
      <c r="G260" s="93">
        <f>G261</f>
        <v>99.3</v>
      </c>
    </row>
    <row r="261" spans="2:8" s="29" customFormat="1" ht="66.75" customHeight="1">
      <c r="B261" s="34" t="s">
        <v>379</v>
      </c>
      <c r="C261" s="91" t="s">
        <v>19</v>
      </c>
      <c r="D261" s="91" t="s">
        <v>45</v>
      </c>
      <c r="E261" s="100" t="s">
        <v>380</v>
      </c>
      <c r="F261" s="108"/>
      <c r="G261" s="93">
        <f>G262</f>
        <v>99.3</v>
      </c>
    </row>
    <row r="262" spans="2:8" s="29" customFormat="1" ht="51.75" customHeight="1">
      <c r="B262" s="34" t="s">
        <v>381</v>
      </c>
      <c r="C262" s="91" t="s">
        <v>19</v>
      </c>
      <c r="D262" s="91" t="s">
        <v>45</v>
      </c>
      <c r="E262" s="100" t="s">
        <v>382</v>
      </c>
      <c r="F262" s="108"/>
      <c r="G262" s="93">
        <f>G263</f>
        <v>99.3</v>
      </c>
    </row>
    <row r="263" spans="2:8" s="29" customFormat="1" ht="34.5" customHeight="1">
      <c r="B263" s="34" t="s">
        <v>243</v>
      </c>
      <c r="C263" s="100" t="s">
        <v>19</v>
      </c>
      <c r="D263" s="100" t="s">
        <v>45</v>
      </c>
      <c r="E263" s="101" t="s">
        <v>382</v>
      </c>
      <c r="F263" s="100" t="s">
        <v>112</v>
      </c>
      <c r="G263" s="103">
        <v>99.3</v>
      </c>
    </row>
    <row r="264" spans="2:8" ht="81" hidden="1" customHeight="1">
      <c r="B264" s="56" t="s">
        <v>262</v>
      </c>
      <c r="C264" s="101" t="s">
        <v>19</v>
      </c>
      <c r="D264" s="101" t="s">
        <v>45</v>
      </c>
      <c r="E264" s="101" t="s">
        <v>217</v>
      </c>
      <c r="F264" s="101"/>
      <c r="G264" s="93">
        <f>G274+G279</f>
        <v>0</v>
      </c>
    </row>
    <row r="265" spans="2:8" ht="31.5" hidden="1">
      <c r="B265" s="56" t="s">
        <v>48</v>
      </c>
      <c r="C265" s="101" t="s">
        <v>19</v>
      </c>
      <c r="D265" s="101" t="s">
        <v>45</v>
      </c>
      <c r="E265" s="101" t="s">
        <v>52</v>
      </c>
      <c r="F265" s="101"/>
      <c r="G265" s="93">
        <f>G266+G270</f>
        <v>0</v>
      </c>
    </row>
    <row r="266" spans="2:8" ht="83.25" hidden="1" customHeight="1">
      <c r="B266" s="56" t="s">
        <v>157</v>
      </c>
      <c r="C266" s="101" t="s">
        <v>19</v>
      </c>
      <c r="D266" s="101" t="s">
        <v>45</v>
      </c>
      <c r="E266" s="101" t="s">
        <v>139</v>
      </c>
      <c r="F266" s="101"/>
      <c r="G266" s="93">
        <f>G267</f>
        <v>0</v>
      </c>
    </row>
    <row r="267" spans="2:8" ht="34.5" hidden="1" customHeight="1">
      <c r="B267" s="34" t="s">
        <v>111</v>
      </c>
      <c r="C267" s="100" t="s">
        <v>19</v>
      </c>
      <c r="D267" s="100" t="s">
        <v>45</v>
      </c>
      <c r="E267" s="101" t="s">
        <v>139</v>
      </c>
      <c r="F267" s="100" t="s">
        <v>112</v>
      </c>
      <c r="G267" s="103">
        <f>G268</f>
        <v>0</v>
      </c>
      <c r="H267" s="10"/>
    </row>
    <row r="268" spans="2:8" ht="36.75" hidden="1" customHeight="1">
      <c r="B268" s="34" t="s">
        <v>113</v>
      </c>
      <c r="C268" s="91" t="s">
        <v>19</v>
      </c>
      <c r="D268" s="91" t="s">
        <v>45</v>
      </c>
      <c r="E268" s="101" t="s">
        <v>139</v>
      </c>
      <c r="F268" s="91" t="s">
        <v>114</v>
      </c>
      <c r="G268" s="96">
        <f>G269</f>
        <v>0</v>
      </c>
      <c r="H268" s="12"/>
    </row>
    <row r="269" spans="2:8" ht="36.75" hidden="1" customHeight="1">
      <c r="B269" s="34" t="s">
        <v>117</v>
      </c>
      <c r="C269" s="91" t="s">
        <v>19</v>
      </c>
      <c r="D269" s="91" t="s">
        <v>45</v>
      </c>
      <c r="E269" s="101" t="s">
        <v>139</v>
      </c>
      <c r="F269" s="91" t="s">
        <v>118</v>
      </c>
      <c r="G269" s="96"/>
      <c r="H269" s="12"/>
    </row>
    <row r="270" spans="2:8" ht="53.25" hidden="1" customHeight="1">
      <c r="B270" s="56" t="s">
        <v>153</v>
      </c>
      <c r="C270" s="101" t="s">
        <v>19</v>
      </c>
      <c r="D270" s="101" t="s">
        <v>45</v>
      </c>
      <c r="E270" s="101" t="s">
        <v>154</v>
      </c>
      <c r="F270" s="101"/>
      <c r="G270" s="93">
        <f>G271</f>
        <v>0</v>
      </c>
    </row>
    <row r="271" spans="2:8" ht="34.5" hidden="1" customHeight="1">
      <c r="B271" s="34" t="s">
        <v>111</v>
      </c>
      <c r="C271" s="100" t="s">
        <v>19</v>
      </c>
      <c r="D271" s="100" t="s">
        <v>45</v>
      </c>
      <c r="E271" s="101" t="s">
        <v>154</v>
      </c>
      <c r="F271" s="100" t="s">
        <v>112</v>
      </c>
      <c r="G271" s="103">
        <f>G272</f>
        <v>0</v>
      </c>
      <c r="H271" s="10"/>
    </row>
    <row r="272" spans="2:8" ht="36.75" hidden="1" customHeight="1">
      <c r="B272" s="34" t="s">
        <v>113</v>
      </c>
      <c r="C272" s="91" t="s">
        <v>19</v>
      </c>
      <c r="D272" s="91" t="s">
        <v>45</v>
      </c>
      <c r="E272" s="101" t="s">
        <v>154</v>
      </c>
      <c r="F272" s="91" t="s">
        <v>114</v>
      </c>
      <c r="G272" s="96">
        <f>G273</f>
        <v>0</v>
      </c>
      <c r="H272" s="12"/>
    </row>
    <row r="273" spans="2:8" ht="36.75" hidden="1" customHeight="1">
      <c r="B273" s="34" t="s">
        <v>117</v>
      </c>
      <c r="C273" s="91" t="s">
        <v>19</v>
      </c>
      <c r="D273" s="91" t="s">
        <v>45</v>
      </c>
      <c r="E273" s="101" t="s">
        <v>154</v>
      </c>
      <c r="F273" s="91" t="s">
        <v>118</v>
      </c>
      <c r="G273" s="96"/>
      <c r="H273" s="12"/>
    </row>
    <row r="274" spans="2:8" ht="81" hidden="1" customHeight="1">
      <c r="B274" s="56" t="s">
        <v>216</v>
      </c>
      <c r="C274" s="101" t="s">
        <v>19</v>
      </c>
      <c r="D274" s="101" t="s">
        <v>45</v>
      </c>
      <c r="E274" s="101" t="s">
        <v>218</v>
      </c>
      <c r="F274" s="101"/>
      <c r="G274" s="93">
        <f>G275+G277</f>
        <v>0</v>
      </c>
    </row>
    <row r="275" spans="2:8" ht="87" hidden="1" customHeight="1">
      <c r="B275" s="56" t="s">
        <v>263</v>
      </c>
      <c r="C275" s="101" t="s">
        <v>19</v>
      </c>
      <c r="D275" s="101" t="s">
        <v>45</v>
      </c>
      <c r="E275" s="101" t="s">
        <v>219</v>
      </c>
      <c r="F275" s="101"/>
      <c r="G275" s="93">
        <f>G276</f>
        <v>0</v>
      </c>
    </row>
    <row r="276" spans="2:8" ht="40.5" hidden="1" customHeight="1">
      <c r="B276" s="34" t="s">
        <v>243</v>
      </c>
      <c r="C276" s="100" t="s">
        <v>19</v>
      </c>
      <c r="D276" s="100" t="s">
        <v>45</v>
      </c>
      <c r="E276" s="101" t="s">
        <v>219</v>
      </c>
      <c r="F276" s="100" t="s">
        <v>112</v>
      </c>
      <c r="G276" s="103">
        <v>0</v>
      </c>
      <c r="H276" s="10"/>
    </row>
    <row r="277" spans="2:8" ht="87.75" hidden="1" customHeight="1">
      <c r="B277" s="56" t="s">
        <v>267</v>
      </c>
      <c r="C277" s="101" t="s">
        <v>19</v>
      </c>
      <c r="D277" s="101" t="s">
        <v>45</v>
      </c>
      <c r="E277" s="101" t="s">
        <v>266</v>
      </c>
      <c r="F277" s="101"/>
      <c r="G277" s="93">
        <f>G278</f>
        <v>0</v>
      </c>
    </row>
    <row r="278" spans="2:8" ht="34.5" hidden="1" customHeight="1">
      <c r="B278" s="34" t="s">
        <v>243</v>
      </c>
      <c r="C278" s="100" t="s">
        <v>19</v>
      </c>
      <c r="D278" s="100" t="s">
        <v>45</v>
      </c>
      <c r="E278" s="101" t="s">
        <v>266</v>
      </c>
      <c r="F278" s="100" t="s">
        <v>112</v>
      </c>
      <c r="G278" s="103">
        <v>0</v>
      </c>
      <c r="H278" s="10"/>
    </row>
    <row r="279" spans="2:8" ht="94.5" hidden="1">
      <c r="B279" s="56" t="s">
        <v>249</v>
      </c>
      <c r="C279" s="100" t="s">
        <v>19</v>
      </c>
      <c r="D279" s="101" t="s">
        <v>45</v>
      </c>
      <c r="E279" s="101" t="s">
        <v>250</v>
      </c>
      <c r="F279" s="100"/>
      <c r="G279" s="93">
        <f>G280</f>
        <v>0</v>
      </c>
      <c r="H279" s="10"/>
    </row>
    <row r="280" spans="2:8" ht="23.25" hidden="1" customHeight="1">
      <c r="B280" s="34" t="s">
        <v>122</v>
      </c>
      <c r="C280" s="100" t="s">
        <v>19</v>
      </c>
      <c r="D280" s="100" t="s">
        <v>45</v>
      </c>
      <c r="E280" s="101" t="s">
        <v>250</v>
      </c>
      <c r="F280" s="100" t="s">
        <v>119</v>
      </c>
      <c r="G280" s="103">
        <v>0</v>
      </c>
      <c r="H280" s="10"/>
    </row>
    <row r="281" spans="2:8" ht="86.25" customHeight="1">
      <c r="B281" s="56" t="s">
        <v>234</v>
      </c>
      <c r="C281" s="101" t="s">
        <v>19</v>
      </c>
      <c r="D281" s="101" t="s">
        <v>45</v>
      </c>
      <c r="E281" s="101" t="s">
        <v>383</v>
      </c>
      <c r="F281" s="101"/>
      <c r="G281" s="93">
        <f>G292</f>
        <v>140</v>
      </c>
    </row>
    <row r="282" spans="2:8" ht="31.5" hidden="1">
      <c r="B282" s="56" t="s">
        <v>48</v>
      </c>
      <c r="C282" s="101" t="s">
        <v>19</v>
      </c>
      <c r="D282" s="101" t="s">
        <v>45</v>
      </c>
      <c r="E282" s="101" t="s">
        <v>52</v>
      </c>
      <c r="F282" s="101"/>
      <c r="G282" s="93">
        <f>G283+G287</f>
        <v>0</v>
      </c>
    </row>
    <row r="283" spans="2:8" ht="83.25" hidden="1" customHeight="1">
      <c r="B283" s="56" t="s">
        <v>157</v>
      </c>
      <c r="C283" s="101" t="s">
        <v>19</v>
      </c>
      <c r="D283" s="101" t="s">
        <v>45</v>
      </c>
      <c r="E283" s="101" t="s">
        <v>139</v>
      </c>
      <c r="F283" s="101"/>
      <c r="G283" s="93">
        <f>G284</f>
        <v>0</v>
      </c>
    </row>
    <row r="284" spans="2:8" ht="34.5" hidden="1" customHeight="1">
      <c r="B284" s="34" t="s">
        <v>111</v>
      </c>
      <c r="C284" s="100" t="s">
        <v>19</v>
      </c>
      <c r="D284" s="100" t="s">
        <v>45</v>
      </c>
      <c r="E284" s="101" t="s">
        <v>139</v>
      </c>
      <c r="F284" s="100" t="s">
        <v>112</v>
      </c>
      <c r="G284" s="103">
        <f>G285</f>
        <v>0</v>
      </c>
      <c r="H284" s="10"/>
    </row>
    <row r="285" spans="2:8" ht="36.75" hidden="1" customHeight="1">
      <c r="B285" s="34" t="s">
        <v>113</v>
      </c>
      <c r="C285" s="91" t="s">
        <v>19</v>
      </c>
      <c r="D285" s="91" t="s">
        <v>45</v>
      </c>
      <c r="E285" s="101" t="s">
        <v>139</v>
      </c>
      <c r="F285" s="91" t="s">
        <v>114</v>
      </c>
      <c r="G285" s="96">
        <f>G286</f>
        <v>0</v>
      </c>
      <c r="H285" s="12"/>
    </row>
    <row r="286" spans="2:8" ht="36.75" hidden="1" customHeight="1">
      <c r="B286" s="34" t="s">
        <v>117</v>
      </c>
      <c r="C286" s="91" t="s">
        <v>19</v>
      </c>
      <c r="D286" s="91" t="s">
        <v>45</v>
      </c>
      <c r="E286" s="101" t="s">
        <v>139</v>
      </c>
      <c r="F286" s="91" t="s">
        <v>118</v>
      </c>
      <c r="G286" s="96"/>
      <c r="H286" s="12"/>
    </row>
    <row r="287" spans="2:8" ht="53.25" hidden="1" customHeight="1">
      <c r="B287" s="56" t="s">
        <v>153</v>
      </c>
      <c r="C287" s="101" t="s">
        <v>19</v>
      </c>
      <c r="D287" s="101" t="s">
        <v>45</v>
      </c>
      <c r="E287" s="101" t="s">
        <v>154</v>
      </c>
      <c r="F287" s="101"/>
      <c r="G287" s="93">
        <f>G288</f>
        <v>0</v>
      </c>
    </row>
    <row r="288" spans="2:8" ht="34.5" hidden="1" customHeight="1">
      <c r="B288" s="34" t="s">
        <v>111</v>
      </c>
      <c r="C288" s="100" t="s">
        <v>19</v>
      </c>
      <c r="D288" s="100" t="s">
        <v>45</v>
      </c>
      <c r="E288" s="101" t="s">
        <v>154</v>
      </c>
      <c r="F288" s="100" t="s">
        <v>112</v>
      </c>
      <c r="G288" s="103">
        <f>G289</f>
        <v>0</v>
      </c>
      <c r="H288" s="10"/>
    </row>
    <row r="289" spans="2:8" ht="36.75" hidden="1" customHeight="1">
      <c r="B289" s="34" t="s">
        <v>113</v>
      </c>
      <c r="C289" s="91" t="s">
        <v>19</v>
      </c>
      <c r="D289" s="91" t="s">
        <v>45</v>
      </c>
      <c r="E289" s="101" t="s">
        <v>154</v>
      </c>
      <c r="F289" s="91" t="s">
        <v>114</v>
      </c>
      <c r="G289" s="96">
        <f>G290</f>
        <v>0</v>
      </c>
      <c r="H289" s="12"/>
    </row>
    <row r="290" spans="2:8" ht="36.75" hidden="1" customHeight="1">
      <c r="B290" s="34" t="s">
        <v>117</v>
      </c>
      <c r="C290" s="91" t="s">
        <v>19</v>
      </c>
      <c r="D290" s="91" t="s">
        <v>45</v>
      </c>
      <c r="E290" s="101" t="s">
        <v>154</v>
      </c>
      <c r="F290" s="91" t="s">
        <v>118</v>
      </c>
      <c r="G290" s="96"/>
      <c r="H290" s="12"/>
    </row>
    <row r="291" spans="2:8" ht="102.75" hidden="1" customHeight="1">
      <c r="B291" s="56" t="s">
        <v>234</v>
      </c>
      <c r="C291" s="101" t="s">
        <v>19</v>
      </c>
      <c r="D291" s="101" t="s">
        <v>45</v>
      </c>
      <c r="E291" s="101" t="s">
        <v>235</v>
      </c>
      <c r="F291" s="101"/>
      <c r="G291" s="93">
        <f>G292+G295</f>
        <v>140</v>
      </c>
    </row>
    <row r="292" spans="2:8" ht="104.25" customHeight="1">
      <c r="B292" s="56" t="s">
        <v>236</v>
      </c>
      <c r="C292" s="101" t="s">
        <v>19</v>
      </c>
      <c r="D292" s="101" t="s">
        <v>45</v>
      </c>
      <c r="E292" s="101" t="s">
        <v>384</v>
      </c>
      <c r="F292" s="101"/>
      <c r="G292" s="93">
        <f>G293</f>
        <v>140</v>
      </c>
    </row>
    <row r="293" spans="2:8" ht="67.5" customHeight="1">
      <c r="B293" s="56" t="s">
        <v>385</v>
      </c>
      <c r="C293" s="101" t="s">
        <v>19</v>
      </c>
      <c r="D293" s="101" t="s">
        <v>45</v>
      </c>
      <c r="E293" s="101" t="s">
        <v>386</v>
      </c>
      <c r="F293" s="101"/>
      <c r="G293" s="93">
        <f>G294</f>
        <v>140</v>
      </c>
    </row>
    <row r="294" spans="2:8" ht="34.5" customHeight="1">
      <c r="B294" s="34" t="s">
        <v>243</v>
      </c>
      <c r="C294" s="100" t="s">
        <v>19</v>
      </c>
      <c r="D294" s="100" t="s">
        <v>45</v>
      </c>
      <c r="E294" s="101" t="s">
        <v>386</v>
      </c>
      <c r="F294" s="100" t="s">
        <v>112</v>
      </c>
      <c r="G294" s="103">
        <v>140</v>
      </c>
      <c r="H294" s="10"/>
    </row>
    <row r="295" spans="2:8" ht="51" hidden="1" customHeight="1">
      <c r="B295" s="56" t="s">
        <v>238</v>
      </c>
      <c r="C295" s="101" t="s">
        <v>19</v>
      </c>
      <c r="D295" s="101" t="s">
        <v>45</v>
      </c>
      <c r="E295" s="101" t="s">
        <v>237</v>
      </c>
      <c r="F295" s="101"/>
      <c r="G295" s="93">
        <f>G296</f>
        <v>0</v>
      </c>
    </row>
    <row r="296" spans="2:8" ht="34.5" hidden="1" customHeight="1">
      <c r="B296" s="34" t="s">
        <v>243</v>
      </c>
      <c r="C296" s="100" t="s">
        <v>19</v>
      </c>
      <c r="D296" s="100" t="s">
        <v>45</v>
      </c>
      <c r="E296" s="101" t="s">
        <v>237</v>
      </c>
      <c r="F296" s="100" t="s">
        <v>112</v>
      </c>
      <c r="G296" s="103">
        <v>0</v>
      </c>
      <c r="H296" s="10"/>
    </row>
    <row r="297" spans="2:8" ht="78.75">
      <c r="B297" s="52" t="s">
        <v>272</v>
      </c>
      <c r="C297" s="100" t="s">
        <v>19</v>
      </c>
      <c r="D297" s="101" t="s">
        <v>45</v>
      </c>
      <c r="E297" s="112" t="s">
        <v>387</v>
      </c>
      <c r="F297" s="102"/>
      <c r="G297" s="103">
        <f>G298</f>
        <v>984</v>
      </c>
      <c r="H297" s="2"/>
    </row>
    <row r="298" spans="2:8" ht="82.5" customHeight="1">
      <c r="B298" s="52" t="s">
        <v>273</v>
      </c>
      <c r="C298" s="100" t="s">
        <v>19</v>
      </c>
      <c r="D298" s="100" t="s">
        <v>45</v>
      </c>
      <c r="E298" s="100" t="s">
        <v>388</v>
      </c>
      <c r="F298" s="100"/>
      <c r="G298" s="93">
        <f>G299</f>
        <v>984</v>
      </c>
      <c r="H298" s="14"/>
    </row>
    <row r="299" spans="2:8" ht="50.25" customHeight="1">
      <c r="B299" s="52" t="s">
        <v>389</v>
      </c>
      <c r="C299" s="100" t="s">
        <v>19</v>
      </c>
      <c r="D299" s="100" t="s">
        <v>45</v>
      </c>
      <c r="E299" s="100" t="s">
        <v>390</v>
      </c>
      <c r="F299" s="100"/>
      <c r="G299" s="93">
        <f>G300+G302</f>
        <v>984</v>
      </c>
      <c r="H299" s="14"/>
    </row>
    <row r="300" spans="2:8" ht="66.75" customHeight="1">
      <c r="B300" s="52" t="s">
        <v>274</v>
      </c>
      <c r="C300" s="100" t="s">
        <v>19</v>
      </c>
      <c r="D300" s="101" t="s">
        <v>45</v>
      </c>
      <c r="E300" s="100" t="s">
        <v>393</v>
      </c>
      <c r="F300" s="100"/>
      <c r="G300" s="93">
        <f>G301</f>
        <v>684</v>
      </c>
      <c r="H300" s="14"/>
    </row>
    <row r="301" spans="2:8" ht="31.5">
      <c r="B301" s="34" t="s">
        <v>243</v>
      </c>
      <c r="C301" s="100" t="s">
        <v>19</v>
      </c>
      <c r="D301" s="100" t="s">
        <v>45</v>
      </c>
      <c r="E301" s="100" t="s">
        <v>393</v>
      </c>
      <c r="F301" s="100" t="s">
        <v>112</v>
      </c>
      <c r="G301" s="103">
        <v>684</v>
      </c>
      <c r="H301" s="14"/>
    </row>
    <row r="302" spans="2:8" ht="85.5" customHeight="1">
      <c r="B302" s="52" t="s">
        <v>392</v>
      </c>
      <c r="C302" s="100" t="s">
        <v>19</v>
      </c>
      <c r="D302" s="101" t="s">
        <v>45</v>
      </c>
      <c r="E302" s="100" t="s">
        <v>391</v>
      </c>
      <c r="F302" s="100"/>
      <c r="G302" s="93">
        <f>G304+G303</f>
        <v>300</v>
      </c>
      <c r="H302" s="14"/>
    </row>
    <row r="303" spans="2:8" ht="39.75" customHeight="1">
      <c r="B303" s="34" t="s">
        <v>243</v>
      </c>
      <c r="C303" s="100" t="s">
        <v>19</v>
      </c>
      <c r="D303" s="101" t="s">
        <v>45</v>
      </c>
      <c r="E303" s="100" t="s">
        <v>391</v>
      </c>
      <c r="F303" s="100" t="s">
        <v>112</v>
      </c>
      <c r="G303" s="93">
        <v>290</v>
      </c>
      <c r="H303" s="14"/>
    </row>
    <row r="304" spans="2:8" ht="22.5" customHeight="1">
      <c r="B304" s="34" t="s">
        <v>122</v>
      </c>
      <c r="C304" s="100" t="s">
        <v>19</v>
      </c>
      <c r="D304" s="101" t="s">
        <v>45</v>
      </c>
      <c r="E304" s="100" t="s">
        <v>391</v>
      </c>
      <c r="F304" s="100" t="s">
        <v>119</v>
      </c>
      <c r="G304" s="93">
        <v>10</v>
      </c>
      <c r="H304" s="10"/>
    </row>
    <row r="305" spans="2:8" ht="19.5" customHeight="1">
      <c r="B305" s="55" t="s">
        <v>53</v>
      </c>
      <c r="C305" s="89" t="s">
        <v>19</v>
      </c>
      <c r="D305" s="89" t="s">
        <v>43</v>
      </c>
      <c r="E305" s="89"/>
      <c r="F305" s="109"/>
      <c r="G305" s="113">
        <f>G311+G306</f>
        <v>435</v>
      </c>
      <c r="H305" s="8"/>
    </row>
    <row r="306" spans="2:8" ht="15.75" hidden="1">
      <c r="B306" s="54" t="s">
        <v>53</v>
      </c>
      <c r="C306" s="89" t="s">
        <v>19</v>
      </c>
      <c r="D306" s="89" t="s">
        <v>43</v>
      </c>
      <c r="E306" s="89" t="s">
        <v>182</v>
      </c>
      <c r="F306" s="104"/>
      <c r="G306" s="107">
        <f>G307</f>
        <v>0</v>
      </c>
      <c r="H306" s="8"/>
    </row>
    <row r="307" spans="2:8" ht="15.75" hidden="1">
      <c r="B307" s="57" t="s">
        <v>54</v>
      </c>
      <c r="C307" s="114" t="s">
        <v>19</v>
      </c>
      <c r="D307" s="114" t="s">
        <v>43</v>
      </c>
      <c r="E307" s="114" t="s">
        <v>183</v>
      </c>
      <c r="F307" s="109"/>
      <c r="G307" s="115">
        <f>G308</f>
        <v>0</v>
      </c>
      <c r="H307" s="8"/>
    </row>
    <row r="308" spans="2:8" ht="34.5" hidden="1" customHeight="1">
      <c r="B308" s="34" t="s">
        <v>111</v>
      </c>
      <c r="C308" s="100" t="s">
        <v>19</v>
      </c>
      <c r="D308" s="100" t="s">
        <v>43</v>
      </c>
      <c r="E308" s="101" t="s">
        <v>183</v>
      </c>
      <c r="F308" s="100" t="s">
        <v>112</v>
      </c>
      <c r="G308" s="103">
        <f>G309</f>
        <v>0</v>
      </c>
      <c r="H308" s="10"/>
    </row>
    <row r="309" spans="2:8" ht="36.75" hidden="1" customHeight="1">
      <c r="B309" s="34" t="s">
        <v>113</v>
      </c>
      <c r="C309" s="91" t="s">
        <v>19</v>
      </c>
      <c r="D309" s="91" t="s">
        <v>43</v>
      </c>
      <c r="E309" s="101" t="s">
        <v>183</v>
      </c>
      <c r="F309" s="91" t="s">
        <v>114</v>
      </c>
      <c r="G309" s="96">
        <f>G310</f>
        <v>0</v>
      </c>
      <c r="H309" s="12"/>
    </row>
    <row r="310" spans="2:8" ht="36.75" hidden="1" customHeight="1">
      <c r="B310" s="34" t="s">
        <v>184</v>
      </c>
      <c r="C310" s="91" t="s">
        <v>19</v>
      </c>
      <c r="D310" s="91" t="s">
        <v>43</v>
      </c>
      <c r="E310" s="101" t="s">
        <v>183</v>
      </c>
      <c r="F310" s="91" t="s">
        <v>116</v>
      </c>
      <c r="G310" s="96">
        <v>0</v>
      </c>
      <c r="H310" s="12"/>
    </row>
    <row r="311" spans="2:8" ht="52.5" customHeight="1">
      <c r="B311" s="56" t="s">
        <v>268</v>
      </c>
      <c r="C311" s="101" t="s">
        <v>19</v>
      </c>
      <c r="D311" s="101" t="s">
        <v>43</v>
      </c>
      <c r="E311" s="101" t="s">
        <v>341</v>
      </c>
      <c r="F311" s="101"/>
      <c r="G311" s="93">
        <f>G312</f>
        <v>435</v>
      </c>
    </row>
    <row r="312" spans="2:8" ht="48.75" customHeight="1">
      <c r="B312" s="52" t="s">
        <v>264</v>
      </c>
      <c r="C312" s="101" t="s">
        <v>19</v>
      </c>
      <c r="D312" s="101" t="s">
        <v>43</v>
      </c>
      <c r="E312" s="101" t="s">
        <v>343</v>
      </c>
      <c r="F312" s="100"/>
      <c r="G312" s="93">
        <f>G313+G317</f>
        <v>435</v>
      </c>
      <c r="H312" s="8"/>
    </row>
    <row r="313" spans="2:8" ht="38.25" customHeight="1">
      <c r="B313" s="52" t="s">
        <v>395</v>
      </c>
      <c r="C313" s="101" t="s">
        <v>19</v>
      </c>
      <c r="D313" s="101" t="s">
        <v>43</v>
      </c>
      <c r="E313" s="101" t="s">
        <v>396</v>
      </c>
      <c r="F313" s="100"/>
      <c r="G313" s="93">
        <f>G314</f>
        <v>155</v>
      </c>
      <c r="H313" s="8"/>
    </row>
    <row r="314" spans="2:8" ht="48.75" customHeight="1">
      <c r="B314" s="52" t="s">
        <v>394</v>
      </c>
      <c r="C314" s="101" t="s">
        <v>19</v>
      </c>
      <c r="D314" s="101" t="s">
        <v>43</v>
      </c>
      <c r="E314" s="101" t="s">
        <v>397</v>
      </c>
      <c r="F314" s="100"/>
      <c r="G314" s="93">
        <f>G315</f>
        <v>155</v>
      </c>
      <c r="H314" s="8"/>
    </row>
    <row r="315" spans="2:8" ht="33" customHeight="1">
      <c r="B315" s="34" t="s">
        <v>243</v>
      </c>
      <c r="C315" s="100" t="s">
        <v>19</v>
      </c>
      <c r="D315" s="100" t="s">
        <v>43</v>
      </c>
      <c r="E315" s="101" t="s">
        <v>397</v>
      </c>
      <c r="F315" s="100" t="s">
        <v>112</v>
      </c>
      <c r="G315" s="103">
        <v>155</v>
      </c>
      <c r="H315" s="8"/>
    </row>
    <row r="316" spans="2:8" ht="33.75" customHeight="1">
      <c r="B316" s="52" t="s">
        <v>398</v>
      </c>
      <c r="C316" s="101" t="s">
        <v>19</v>
      </c>
      <c r="D316" s="101" t="s">
        <v>43</v>
      </c>
      <c r="E316" s="101" t="s">
        <v>399</v>
      </c>
      <c r="F316" s="100"/>
      <c r="G316" s="93">
        <f>G317</f>
        <v>280</v>
      </c>
      <c r="H316" s="8"/>
    </row>
    <row r="317" spans="2:8" ht="64.5" customHeight="1">
      <c r="B317" s="52" t="s">
        <v>400</v>
      </c>
      <c r="C317" s="101" t="s">
        <v>19</v>
      </c>
      <c r="D317" s="101" t="s">
        <v>43</v>
      </c>
      <c r="E317" s="101" t="s">
        <v>401</v>
      </c>
      <c r="F317" s="100"/>
      <c r="G317" s="93">
        <f>G318</f>
        <v>280</v>
      </c>
      <c r="H317" s="8"/>
    </row>
    <row r="318" spans="2:8" ht="36" customHeight="1">
      <c r="B318" s="34" t="s">
        <v>243</v>
      </c>
      <c r="C318" s="100" t="s">
        <v>19</v>
      </c>
      <c r="D318" s="100" t="s">
        <v>43</v>
      </c>
      <c r="E318" s="101" t="s">
        <v>401</v>
      </c>
      <c r="F318" s="100" t="s">
        <v>112</v>
      </c>
      <c r="G318" s="103">
        <v>280</v>
      </c>
      <c r="H318" s="10"/>
    </row>
    <row r="319" spans="2:8" ht="31.5" customHeight="1">
      <c r="B319" s="70" t="s">
        <v>59</v>
      </c>
      <c r="C319" s="89" t="s">
        <v>19</v>
      </c>
      <c r="D319" s="89" t="s">
        <v>19</v>
      </c>
      <c r="E319" s="116"/>
      <c r="F319" s="109"/>
      <c r="G319" s="107">
        <f>G332</f>
        <v>360</v>
      </c>
      <c r="H319" s="14"/>
    </row>
    <row r="320" spans="2:8" ht="69" hidden="1" customHeight="1">
      <c r="B320" s="52" t="s">
        <v>221</v>
      </c>
      <c r="C320" s="100" t="s">
        <v>19</v>
      </c>
      <c r="D320" s="91" t="s">
        <v>19</v>
      </c>
      <c r="E320" s="100" t="s">
        <v>220</v>
      </c>
      <c r="F320" s="100"/>
      <c r="G320" s="93">
        <f>G321</f>
        <v>0</v>
      </c>
      <c r="H320" s="8"/>
    </row>
    <row r="321" spans="2:8" ht="69" hidden="1" customHeight="1">
      <c r="B321" s="52" t="s">
        <v>221</v>
      </c>
      <c r="C321" s="100" t="s">
        <v>19</v>
      </c>
      <c r="D321" s="91" t="s">
        <v>19</v>
      </c>
      <c r="E321" s="100" t="s">
        <v>222</v>
      </c>
      <c r="F321" s="100"/>
      <c r="G321" s="93">
        <f>G322+G324</f>
        <v>0</v>
      </c>
      <c r="H321" s="8"/>
    </row>
    <row r="322" spans="2:8" ht="81.75" hidden="1" customHeight="1">
      <c r="B322" s="52" t="s">
        <v>224</v>
      </c>
      <c r="C322" s="100" t="s">
        <v>19</v>
      </c>
      <c r="D322" s="91" t="s">
        <v>19</v>
      </c>
      <c r="E322" s="100" t="s">
        <v>223</v>
      </c>
      <c r="F322" s="100"/>
      <c r="G322" s="103">
        <f>G323</f>
        <v>0</v>
      </c>
      <c r="H322" s="10"/>
    </row>
    <row r="323" spans="2:8" ht="34.5" hidden="1" customHeight="1">
      <c r="B323" s="34" t="s">
        <v>243</v>
      </c>
      <c r="C323" s="100" t="s">
        <v>19</v>
      </c>
      <c r="D323" s="91" t="s">
        <v>19</v>
      </c>
      <c r="E323" s="100" t="s">
        <v>223</v>
      </c>
      <c r="F323" s="100" t="s">
        <v>112</v>
      </c>
      <c r="G323" s="103">
        <v>0</v>
      </c>
      <c r="H323" s="10"/>
    </row>
    <row r="324" spans="2:8" ht="55.5" hidden="1" customHeight="1">
      <c r="B324" s="34" t="s">
        <v>245</v>
      </c>
      <c r="C324" s="100" t="s">
        <v>19</v>
      </c>
      <c r="D324" s="91" t="s">
        <v>19</v>
      </c>
      <c r="E324" s="100" t="s">
        <v>246</v>
      </c>
      <c r="F324" s="100"/>
      <c r="G324" s="103">
        <f>G325</f>
        <v>0</v>
      </c>
      <c r="H324" s="10"/>
    </row>
    <row r="325" spans="2:8" ht="38.25" hidden="1" customHeight="1">
      <c r="B325" s="34" t="s">
        <v>111</v>
      </c>
      <c r="C325" s="100" t="s">
        <v>19</v>
      </c>
      <c r="D325" s="91" t="s">
        <v>19</v>
      </c>
      <c r="E325" s="100" t="s">
        <v>246</v>
      </c>
      <c r="F325" s="100" t="s">
        <v>112</v>
      </c>
      <c r="G325" s="103">
        <v>0</v>
      </c>
      <c r="H325" s="10"/>
    </row>
    <row r="326" spans="2:8" ht="36.75" hidden="1" customHeight="1">
      <c r="B326" s="34" t="s">
        <v>113</v>
      </c>
      <c r="C326" s="100" t="s">
        <v>19</v>
      </c>
      <c r="D326" s="91" t="s">
        <v>19</v>
      </c>
      <c r="E326" s="100" t="s">
        <v>158</v>
      </c>
      <c r="F326" s="91" t="s">
        <v>114</v>
      </c>
      <c r="G326" s="96">
        <f>G327</f>
        <v>0</v>
      </c>
      <c r="H326" s="12"/>
    </row>
    <row r="327" spans="2:8" ht="36.75" hidden="1" customHeight="1">
      <c r="B327" s="34" t="s">
        <v>117</v>
      </c>
      <c r="C327" s="100" t="s">
        <v>19</v>
      </c>
      <c r="D327" s="91" t="s">
        <v>19</v>
      </c>
      <c r="E327" s="100" t="s">
        <v>158</v>
      </c>
      <c r="F327" s="91" t="s">
        <v>118</v>
      </c>
      <c r="G327" s="96">
        <v>0</v>
      </c>
      <c r="H327" s="12"/>
    </row>
    <row r="328" spans="2:8" ht="21" hidden="1" customHeight="1">
      <c r="B328" s="52" t="s">
        <v>202</v>
      </c>
      <c r="C328" s="100" t="s">
        <v>19</v>
      </c>
      <c r="D328" s="91" t="s">
        <v>19</v>
      </c>
      <c r="E328" s="112" t="s">
        <v>201</v>
      </c>
      <c r="F328" s="102"/>
      <c r="G328" s="103">
        <f>G329</f>
        <v>0</v>
      </c>
      <c r="H328" s="2"/>
    </row>
    <row r="329" spans="2:8" ht="27.75" hidden="1" customHeight="1">
      <c r="B329" s="52" t="s">
        <v>228</v>
      </c>
      <c r="C329" s="100" t="s">
        <v>19</v>
      </c>
      <c r="D329" s="91" t="s">
        <v>19</v>
      </c>
      <c r="E329" s="112" t="s">
        <v>203</v>
      </c>
      <c r="F329" s="102"/>
      <c r="G329" s="103">
        <f>G330</f>
        <v>0</v>
      </c>
      <c r="H329" s="2"/>
    </row>
    <row r="330" spans="2:8" ht="26.25" hidden="1" customHeight="1">
      <c r="B330" s="52" t="s">
        <v>228</v>
      </c>
      <c r="C330" s="100" t="s">
        <v>19</v>
      </c>
      <c r="D330" s="91" t="s">
        <v>19</v>
      </c>
      <c r="E330" s="112" t="s">
        <v>226</v>
      </c>
      <c r="F330" s="100"/>
      <c r="G330" s="103">
        <f>G331</f>
        <v>0</v>
      </c>
      <c r="H330" s="10"/>
    </row>
    <row r="331" spans="2:8" ht="37.5" hidden="1" customHeight="1">
      <c r="B331" s="34" t="s">
        <v>111</v>
      </c>
      <c r="C331" s="100" t="s">
        <v>19</v>
      </c>
      <c r="D331" s="91" t="s">
        <v>19</v>
      </c>
      <c r="E331" s="112" t="s">
        <v>226</v>
      </c>
      <c r="F331" s="100" t="s">
        <v>112</v>
      </c>
      <c r="G331" s="103">
        <v>0</v>
      </c>
      <c r="H331" s="10"/>
    </row>
    <row r="332" spans="2:8" ht="21" customHeight="1">
      <c r="B332" s="52" t="s">
        <v>202</v>
      </c>
      <c r="C332" s="100" t="s">
        <v>19</v>
      </c>
      <c r="D332" s="91" t="s">
        <v>19</v>
      </c>
      <c r="E332" s="112" t="s">
        <v>294</v>
      </c>
      <c r="F332" s="102"/>
      <c r="G332" s="103">
        <f>G333</f>
        <v>360</v>
      </c>
      <c r="H332" s="2"/>
    </row>
    <row r="333" spans="2:8" ht="36" customHeight="1">
      <c r="B333" s="52" t="s">
        <v>12</v>
      </c>
      <c r="C333" s="100" t="s">
        <v>19</v>
      </c>
      <c r="D333" s="100" t="s">
        <v>19</v>
      </c>
      <c r="E333" s="100" t="s">
        <v>402</v>
      </c>
      <c r="F333" s="100"/>
      <c r="G333" s="93">
        <f>G334</f>
        <v>360</v>
      </c>
      <c r="H333" s="14"/>
    </row>
    <row r="334" spans="2:8" ht="35.25" customHeight="1">
      <c r="B334" s="52" t="s">
        <v>232</v>
      </c>
      <c r="C334" s="100" t="s">
        <v>19</v>
      </c>
      <c r="D334" s="100" t="s">
        <v>19</v>
      </c>
      <c r="E334" s="100" t="s">
        <v>403</v>
      </c>
      <c r="F334" s="100"/>
      <c r="G334" s="93">
        <f>G335</f>
        <v>360</v>
      </c>
      <c r="H334" s="14"/>
    </row>
    <row r="335" spans="2:8" ht="51.75" customHeight="1">
      <c r="B335" s="34" t="s">
        <v>244</v>
      </c>
      <c r="C335" s="100" t="s">
        <v>19</v>
      </c>
      <c r="D335" s="100" t="s">
        <v>19</v>
      </c>
      <c r="E335" s="100" t="s">
        <v>403</v>
      </c>
      <c r="F335" s="100" t="s">
        <v>128</v>
      </c>
      <c r="G335" s="103">
        <v>360</v>
      </c>
      <c r="H335" s="10"/>
    </row>
    <row r="336" spans="2:8" ht="19.5" customHeight="1">
      <c r="B336" s="31" t="s">
        <v>178</v>
      </c>
      <c r="C336" s="75" t="s">
        <v>24</v>
      </c>
      <c r="D336" s="75"/>
      <c r="E336" s="117"/>
      <c r="F336" s="117"/>
      <c r="G336" s="118">
        <f>G337+G377</f>
        <v>12597.199999999999</v>
      </c>
      <c r="H336" s="7"/>
    </row>
    <row r="337" spans="2:8" ht="19.5" customHeight="1">
      <c r="B337" s="65" t="s">
        <v>14</v>
      </c>
      <c r="C337" s="104" t="s">
        <v>24</v>
      </c>
      <c r="D337" s="104" t="s">
        <v>38</v>
      </c>
      <c r="E337" s="119"/>
      <c r="F337" s="104"/>
      <c r="G337" s="105">
        <f>G342+G363</f>
        <v>12597.199999999999</v>
      </c>
      <c r="H337" s="6"/>
    </row>
    <row r="338" spans="2:8" ht="31.5" hidden="1">
      <c r="B338" s="39" t="s">
        <v>196</v>
      </c>
      <c r="C338" s="100" t="s">
        <v>24</v>
      </c>
      <c r="D338" s="100" t="s">
        <v>38</v>
      </c>
      <c r="E338" s="102" t="s">
        <v>197</v>
      </c>
      <c r="F338" s="100"/>
      <c r="G338" s="103">
        <f>G339</f>
        <v>0</v>
      </c>
      <c r="H338" s="6"/>
    </row>
    <row r="339" spans="2:8" ht="53.25" hidden="1" customHeight="1">
      <c r="B339" s="39" t="s">
        <v>127</v>
      </c>
      <c r="C339" s="100" t="s">
        <v>24</v>
      </c>
      <c r="D339" s="100" t="s">
        <v>38</v>
      </c>
      <c r="E339" s="102" t="s">
        <v>197</v>
      </c>
      <c r="F339" s="100" t="s">
        <v>128</v>
      </c>
      <c r="G339" s="103">
        <f>G340</f>
        <v>0</v>
      </c>
      <c r="H339" s="6"/>
    </row>
    <row r="340" spans="2:8" ht="23.25" hidden="1" customHeight="1">
      <c r="B340" s="39" t="s">
        <v>129</v>
      </c>
      <c r="C340" s="100" t="s">
        <v>24</v>
      </c>
      <c r="D340" s="100" t="s">
        <v>38</v>
      </c>
      <c r="E340" s="102" t="s">
        <v>197</v>
      </c>
      <c r="F340" s="100" t="s">
        <v>130</v>
      </c>
      <c r="G340" s="103">
        <f>G341</f>
        <v>0</v>
      </c>
      <c r="H340" s="6"/>
    </row>
    <row r="341" spans="2:8" ht="71.25" hidden="1" customHeight="1">
      <c r="B341" s="39" t="s">
        <v>131</v>
      </c>
      <c r="C341" s="100" t="s">
        <v>24</v>
      </c>
      <c r="D341" s="100" t="s">
        <v>38</v>
      </c>
      <c r="E341" s="102" t="s">
        <v>197</v>
      </c>
      <c r="F341" s="100" t="s">
        <v>132</v>
      </c>
      <c r="G341" s="103">
        <v>0</v>
      </c>
      <c r="H341" s="6"/>
    </row>
    <row r="342" spans="2:8" ht="54.75" customHeight="1">
      <c r="B342" s="39" t="s">
        <v>404</v>
      </c>
      <c r="C342" s="100" t="s">
        <v>24</v>
      </c>
      <c r="D342" s="100" t="s">
        <v>38</v>
      </c>
      <c r="E342" s="111" t="s">
        <v>406</v>
      </c>
      <c r="F342" s="100"/>
      <c r="G342" s="103">
        <f>G343</f>
        <v>9837.1999999999989</v>
      </c>
      <c r="H342" s="6"/>
    </row>
    <row r="343" spans="2:8" ht="51.75" customHeight="1">
      <c r="B343" s="39" t="s">
        <v>405</v>
      </c>
      <c r="C343" s="100" t="s">
        <v>24</v>
      </c>
      <c r="D343" s="100" t="s">
        <v>38</v>
      </c>
      <c r="E343" s="100" t="s">
        <v>407</v>
      </c>
      <c r="F343" s="100"/>
      <c r="G343" s="103">
        <f>G344</f>
        <v>9837.1999999999989</v>
      </c>
      <c r="H343" s="13"/>
    </row>
    <row r="344" spans="2:8" ht="51" customHeight="1">
      <c r="B344" s="39" t="s">
        <v>408</v>
      </c>
      <c r="C344" s="100" t="s">
        <v>24</v>
      </c>
      <c r="D344" s="100" t="s">
        <v>38</v>
      </c>
      <c r="E344" s="100" t="s">
        <v>409</v>
      </c>
      <c r="F344" s="100"/>
      <c r="G344" s="103">
        <f>G345+G347+G349+G351+G357+G359+G361</f>
        <v>9837.1999999999989</v>
      </c>
      <c r="H344" s="13"/>
    </row>
    <row r="345" spans="2:8" ht="68.25" customHeight="1">
      <c r="B345" s="39" t="s">
        <v>410</v>
      </c>
      <c r="C345" s="100" t="s">
        <v>24</v>
      </c>
      <c r="D345" s="100" t="s">
        <v>38</v>
      </c>
      <c r="E345" s="100" t="s">
        <v>411</v>
      </c>
      <c r="F345" s="100"/>
      <c r="G345" s="103">
        <f>G346</f>
        <v>5188.7</v>
      </c>
      <c r="H345" s="13"/>
    </row>
    <row r="346" spans="2:8" ht="53.25" customHeight="1">
      <c r="B346" s="34" t="s">
        <v>244</v>
      </c>
      <c r="C346" s="100" t="s">
        <v>24</v>
      </c>
      <c r="D346" s="100" t="s">
        <v>38</v>
      </c>
      <c r="E346" s="100" t="s">
        <v>411</v>
      </c>
      <c r="F346" s="100" t="s">
        <v>128</v>
      </c>
      <c r="G346" s="103">
        <f>6044.4-1768.7-1130+667.5+1375.5</f>
        <v>5188.7</v>
      </c>
      <c r="H346" s="61"/>
    </row>
    <row r="347" spans="2:8" ht="84.75" customHeight="1">
      <c r="B347" s="39" t="s">
        <v>414</v>
      </c>
      <c r="C347" s="100" t="s">
        <v>24</v>
      </c>
      <c r="D347" s="100" t="s">
        <v>38</v>
      </c>
      <c r="E347" s="100" t="s">
        <v>413</v>
      </c>
      <c r="F347" s="100"/>
      <c r="G347" s="103">
        <f>G348</f>
        <v>326.39999999999998</v>
      </c>
      <c r="H347" s="61"/>
    </row>
    <row r="348" spans="2:8" ht="53.25" customHeight="1">
      <c r="B348" s="34" t="s">
        <v>244</v>
      </c>
      <c r="C348" s="100" t="s">
        <v>24</v>
      </c>
      <c r="D348" s="100" t="s">
        <v>38</v>
      </c>
      <c r="E348" s="100" t="s">
        <v>413</v>
      </c>
      <c r="F348" s="100" t="s">
        <v>128</v>
      </c>
      <c r="G348" s="103">
        <v>326.39999999999998</v>
      </c>
      <c r="H348" s="61"/>
    </row>
    <row r="349" spans="2:8" ht="99.75" customHeight="1">
      <c r="B349" s="39" t="s">
        <v>415</v>
      </c>
      <c r="C349" s="100" t="s">
        <v>24</v>
      </c>
      <c r="D349" s="100" t="s">
        <v>38</v>
      </c>
      <c r="E349" s="100" t="s">
        <v>416</v>
      </c>
      <c r="F349" s="100"/>
      <c r="G349" s="103">
        <f>G350</f>
        <v>462.5</v>
      </c>
      <c r="H349" s="61"/>
    </row>
    <row r="350" spans="2:8" ht="53.25" customHeight="1">
      <c r="B350" s="34" t="s">
        <v>244</v>
      </c>
      <c r="C350" s="100" t="s">
        <v>24</v>
      </c>
      <c r="D350" s="100" t="s">
        <v>38</v>
      </c>
      <c r="E350" s="100" t="s">
        <v>416</v>
      </c>
      <c r="F350" s="100" t="s">
        <v>128</v>
      </c>
      <c r="G350" s="103">
        <v>462.5</v>
      </c>
      <c r="H350" s="61"/>
    </row>
    <row r="351" spans="2:8" ht="100.5" customHeight="1">
      <c r="B351" s="39" t="s">
        <v>417</v>
      </c>
      <c r="C351" s="100" t="s">
        <v>24</v>
      </c>
      <c r="D351" s="100" t="s">
        <v>38</v>
      </c>
      <c r="E351" s="100" t="s">
        <v>412</v>
      </c>
      <c r="F351" s="100"/>
      <c r="G351" s="103">
        <f>G352</f>
        <v>578.79999999999995</v>
      </c>
      <c r="H351" s="13"/>
    </row>
    <row r="352" spans="2:8" ht="53.25" customHeight="1">
      <c r="B352" s="34" t="s">
        <v>244</v>
      </c>
      <c r="C352" s="100" t="s">
        <v>24</v>
      </c>
      <c r="D352" s="100" t="s">
        <v>38</v>
      </c>
      <c r="E352" s="100" t="s">
        <v>412</v>
      </c>
      <c r="F352" s="100" t="s">
        <v>128</v>
      </c>
      <c r="G352" s="103">
        <v>578.79999999999995</v>
      </c>
      <c r="H352" s="6"/>
    </row>
    <row r="353" spans="2:8" ht="147.75" hidden="1" customHeight="1">
      <c r="B353" s="52" t="s">
        <v>165</v>
      </c>
      <c r="C353" s="100" t="s">
        <v>24</v>
      </c>
      <c r="D353" s="100" t="s">
        <v>38</v>
      </c>
      <c r="E353" s="100" t="s">
        <v>164</v>
      </c>
      <c r="F353" s="101"/>
      <c r="G353" s="96">
        <f>G354</f>
        <v>112.1</v>
      </c>
      <c r="H353" s="6"/>
    </row>
    <row r="354" spans="2:8" ht="53.25" hidden="1" customHeight="1">
      <c r="B354" s="39" t="s">
        <v>127</v>
      </c>
      <c r="C354" s="100" t="s">
        <v>24</v>
      </c>
      <c r="D354" s="100" t="s">
        <v>38</v>
      </c>
      <c r="E354" s="100" t="s">
        <v>164</v>
      </c>
      <c r="F354" s="100" t="s">
        <v>128</v>
      </c>
      <c r="G354" s="103">
        <f>G355</f>
        <v>112.1</v>
      </c>
      <c r="H354" s="6"/>
    </row>
    <row r="355" spans="2:8" ht="23.25" hidden="1" customHeight="1">
      <c r="B355" s="39" t="s">
        <v>129</v>
      </c>
      <c r="C355" s="100" t="s">
        <v>24</v>
      </c>
      <c r="D355" s="100" t="s">
        <v>38</v>
      </c>
      <c r="E355" s="100" t="s">
        <v>164</v>
      </c>
      <c r="F355" s="100" t="s">
        <v>130</v>
      </c>
      <c r="G355" s="103">
        <f>G356</f>
        <v>112.1</v>
      </c>
      <c r="H355" s="6"/>
    </row>
    <row r="356" spans="2:8" ht="71.25" hidden="1" customHeight="1">
      <c r="B356" s="39" t="s">
        <v>131</v>
      </c>
      <c r="C356" s="100" t="s">
        <v>24</v>
      </c>
      <c r="D356" s="100" t="s">
        <v>38</v>
      </c>
      <c r="E356" s="100" t="s">
        <v>164</v>
      </c>
      <c r="F356" s="100" t="s">
        <v>132</v>
      </c>
      <c r="G356" s="103">
        <v>112.1</v>
      </c>
      <c r="H356" s="6"/>
    </row>
    <row r="357" spans="2:8" ht="113.25" customHeight="1">
      <c r="B357" s="39" t="s">
        <v>418</v>
      </c>
      <c r="C357" s="100" t="s">
        <v>24</v>
      </c>
      <c r="D357" s="100" t="s">
        <v>38</v>
      </c>
      <c r="E357" s="100" t="s">
        <v>463</v>
      </c>
      <c r="F357" s="100"/>
      <c r="G357" s="103">
        <f>G358</f>
        <v>393.2</v>
      </c>
      <c r="H357" s="6"/>
    </row>
    <row r="358" spans="2:8" ht="54" customHeight="1">
      <c r="B358" s="34" t="s">
        <v>244</v>
      </c>
      <c r="C358" s="100" t="s">
        <v>24</v>
      </c>
      <c r="D358" s="100" t="s">
        <v>38</v>
      </c>
      <c r="E358" s="100" t="s">
        <v>463</v>
      </c>
      <c r="F358" s="100" t="s">
        <v>128</v>
      </c>
      <c r="G358" s="103">
        <v>393.2</v>
      </c>
      <c r="H358" s="6"/>
    </row>
    <row r="359" spans="2:8" ht="72.75" customHeight="1">
      <c r="B359" s="34" t="s">
        <v>421</v>
      </c>
      <c r="C359" s="100" t="s">
        <v>24</v>
      </c>
      <c r="D359" s="100" t="s">
        <v>38</v>
      </c>
      <c r="E359" s="100" t="s">
        <v>420</v>
      </c>
      <c r="F359" s="100"/>
      <c r="G359" s="103">
        <f>G360</f>
        <v>2742.6</v>
      </c>
      <c r="H359" s="6"/>
    </row>
    <row r="360" spans="2:8" ht="54" customHeight="1">
      <c r="B360" s="34" t="s">
        <v>244</v>
      </c>
      <c r="C360" s="100" t="s">
        <v>24</v>
      </c>
      <c r="D360" s="100" t="s">
        <v>38</v>
      </c>
      <c r="E360" s="100" t="s">
        <v>420</v>
      </c>
      <c r="F360" s="100" t="s">
        <v>128</v>
      </c>
      <c r="G360" s="103">
        <v>2742.6</v>
      </c>
      <c r="H360" s="6"/>
    </row>
    <row r="361" spans="2:8" ht="86.25" customHeight="1">
      <c r="B361" s="34" t="s">
        <v>422</v>
      </c>
      <c r="C361" s="100" t="s">
        <v>24</v>
      </c>
      <c r="D361" s="100" t="s">
        <v>38</v>
      </c>
      <c r="E361" s="100" t="s">
        <v>419</v>
      </c>
      <c r="F361" s="100"/>
      <c r="G361" s="103">
        <f>G362</f>
        <v>145</v>
      </c>
      <c r="H361" s="6"/>
    </row>
    <row r="362" spans="2:8" ht="50.25" customHeight="1">
      <c r="B362" s="34" t="s">
        <v>244</v>
      </c>
      <c r="C362" s="100" t="s">
        <v>24</v>
      </c>
      <c r="D362" s="100" t="s">
        <v>38</v>
      </c>
      <c r="E362" s="100" t="s">
        <v>419</v>
      </c>
      <c r="F362" s="100" t="s">
        <v>128</v>
      </c>
      <c r="G362" s="103">
        <v>145</v>
      </c>
      <c r="H362" s="6"/>
    </row>
    <row r="363" spans="2:8" ht="51.75" customHeight="1">
      <c r="B363" s="39" t="s">
        <v>423</v>
      </c>
      <c r="C363" s="100" t="s">
        <v>24</v>
      </c>
      <c r="D363" s="100" t="s">
        <v>38</v>
      </c>
      <c r="E363" s="111" t="s">
        <v>424</v>
      </c>
      <c r="F363" s="100"/>
      <c r="G363" s="103">
        <f>G365</f>
        <v>2760</v>
      </c>
      <c r="H363" s="6"/>
    </row>
    <row r="364" spans="2:8" ht="54" hidden="1" customHeight="1">
      <c r="B364" s="39" t="s">
        <v>227</v>
      </c>
      <c r="C364" s="100" t="s">
        <v>24</v>
      </c>
      <c r="D364" s="100" t="s">
        <v>38</v>
      </c>
      <c r="E364" s="100" t="s">
        <v>225</v>
      </c>
      <c r="F364" s="100"/>
      <c r="G364" s="103">
        <f>G365+G369+G375</f>
        <v>2967.7999999999997</v>
      </c>
      <c r="H364" s="13"/>
    </row>
    <row r="365" spans="2:8" ht="66" customHeight="1">
      <c r="B365" s="39" t="s">
        <v>265</v>
      </c>
      <c r="C365" s="100" t="s">
        <v>24</v>
      </c>
      <c r="D365" s="100" t="s">
        <v>38</v>
      </c>
      <c r="E365" s="100" t="s">
        <v>425</v>
      </c>
      <c r="F365" s="100"/>
      <c r="G365" s="103">
        <f>G366</f>
        <v>2760</v>
      </c>
      <c r="H365" s="13"/>
    </row>
    <row r="366" spans="2:8" ht="54" customHeight="1">
      <c r="B366" s="39" t="s">
        <v>427</v>
      </c>
      <c r="C366" s="100" t="s">
        <v>24</v>
      </c>
      <c r="D366" s="100" t="s">
        <v>38</v>
      </c>
      <c r="E366" s="100" t="s">
        <v>426</v>
      </c>
      <c r="F366" s="100"/>
      <c r="G366" s="103">
        <f>G367+G369+G371+G373+G375+G390</f>
        <v>2760</v>
      </c>
      <c r="H366" s="13"/>
    </row>
    <row r="367" spans="2:8" ht="82.5" customHeight="1">
      <c r="B367" s="39" t="s">
        <v>428</v>
      </c>
      <c r="C367" s="100" t="s">
        <v>24</v>
      </c>
      <c r="D367" s="100" t="s">
        <v>38</v>
      </c>
      <c r="E367" s="100" t="s">
        <v>429</v>
      </c>
      <c r="F367" s="100"/>
      <c r="G367" s="103">
        <f>G368</f>
        <v>2128.9</v>
      </c>
      <c r="H367" s="13"/>
    </row>
    <row r="368" spans="2:8" ht="53.25" customHeight="1">
      <c r="B368" s="34" t="s">
        <v>244</v>
      </c>
      <c r="C368" s="100" t="s">
        <v>24</v>
      </c>
      <c r="D368" s="100" t="s">
        <v>38</v>
      </c>
      <c r="E368" s="100" t="s">
        <v>429</v>
      </c>
      <c r="F368" s="100" t="s">
        <v>128</v>
      </c>
      <c r="G368" s="103">
        <f>2435.3-587.1-330.4+164.8+446.3</f>
        <v>2128.9</v>
      </c>
      <c r="H368" s="61"/>
    </row>
    <row r="369" spans="2:8" ht="58.5" customHeight="1">
      <c r="B369" s="39" t="s">
        <v>271</v>
      </c>
      <c r="C369" s="100" t="s">
        <v>24</v>
      </c>
      <c r="D369" s="100" t="s">
        <v>38</v>
      </c>
      <c r="E369" s="100" t="s">
        <v>430</v>
      </c>
      <c r="F369" s="100"/>
      <c r="G369" s="103">
        <f>G370</f>
        <v>0.6</v>
      </c>
      <c r="H369" s="13"/>
    </row>
    <row r="370" spans="2:8" ht="53.25" customHeight="1">
      <c r="B370" s="34" t="s">
        <v>244</v>
      </c>
      <c r="C370" s="100" t="s">
        <v>24</v>
      </c>
      <c r="D370" s="100" t="s">
        <v>38</v>
      </c>
      <c r="E370" s="100" t="s">
        <v>430</v>
      </c>
      <c r="F370" s="100" t="s">
        <v>128</v>
      </c>
      <c r="G370" s="103">
        <v>0.6</v>
      </c>
      <c r="H370" s="6"/>
    </row>
    <row r="371" spans="2:8" ht="110.25">
      <c r="B371" s="39" t="s">
        <v>270</v>
      </c>
      <c r="C371" s="100" t="s">
        <v>24</v>
      </c>
      <c r="D371" s="100" t="s">
        <v>38</v>
      </c>
      <c r="E371" s="100" t="s">
        <v>432</v>
      </c>
      <c r="F371" s="100"/>
      <c r="G371" s="103">
        <f>G372</f>
        <v>116.9</v>
      </c>
      <c r="H371" s="6"/>
    </row>
    <row r="372" spans="2:8" ht="53.25" customHeight="1">
      <c r="B372" s="34" t="s">
        <v>244</v>
      </c>
      <c r="C372" s="100" t="s">
        <v>24</v>
      </c>
      <c r="D372" s="100" t="s">
        <v>38</v>
      </c>
      <c r="E372" s="100" t="s">
        <v>432</v>
      </c>
      <c r="F372" s="100" t="s">
        <v>128</v>
      </c>
      <c r="G372" s="103">
        <v>116.9</v>
      </c>
      <c r="H372" s="6"/>
    </row>
    <row r="373" spans="2:8" ht="100.5" customHeight="1">
      <c r="B373" s="39" t="s">
        <v>415</v>
      </c>
      <c r="C373" s="100" t="s">
        <v>24</v>
      </c>
      <c r="D373" s="100" t="s">
        <v>38</v>
      </c>
      <c r="E373" s="100" t="s">
        <v>431</v>
      </c>
      <c r="F373" s="100"/>
      <c r="G373" s="103">
        <f>G374</f>
        <v>165.6</v>
      </c>
      <c r="H373" s="6"/>
    </row>
    <row r="374" spans="2:8" ht="55.5" customHeight="1">
      <c r="B374" s="34" t="s">
        <v>244</v>
      </c>
      <c r="C374" s="100" t="s">
        <v>24</v>
      </c>
      <c r="D374" s="100" t="s">
        <v>38</v>
      </c>
      <c r="E374" s="100" t="s">
        <v>431</v>
      </c>
      <c r="F374" s="100" t="s">
        <v>128</v>
      </c>
      <c r="G374" s="103">
        <v>165.6</v>
      </c>
      <c r="H374" s="6"/>
    </row>
    <row r="375" spans="2:8" ht="94.5">
      <c r="B375" s="39" t="s">
        <v>417</v>
      </c>
      <c r="C375" s="100" t="s">
        <v>24</v>
      </c>
      <c r="D375" s="100" t="s">
        <v>38</v>
      </c>
      <c r="E375" s="100" t="s">
        <v>433</v>
      </c>
      <c r="F375" s="100"/>
      <c r="G375" s="103">
        <f>G376</f>
        <v>207.2</v>
      </c>
      <c r="H375" s="13"/>
    </row>
    <row r="376" spans="2:8" ht="53.25" customHeight="1">
      <c r="B376" s="34" t="s">
        <v>244</v>
      </c>
      <c r="C376" s="100" t="s">
        <v>24</v>
      </c>
      <c r="D376" s="100" t="s">
        <v>38</v>
      </c>
      <c r="E376" s="100" t="s">
        <v>433</v>
      </c>
      <c r="F376" s="100" t="s">
        <v>128</v>
      </c>
      <c r="G376" s="103">
        <v>207.2</v>
      </c>
      <c r="H376" s="61"/>
    </row>
    <row r="377" spans="2:8" ht="36" hidden="1" customHeight="1">
      <c r="B377" s="66" t="s">
        <v>177</v>
      </c>
      <c r="C377" s="104" t="s">
        <v>24</v>
      </c>
      <c r="D377" s="104" t="s">
        <v>39</v>
      </c>
      <c r="E377" s="119"/>
      <c r="F377" s="104"/>
      <c r="G377" s="105">
        <f>G378</f>
        <v>0</v>
      </c>
      <c r="H377" s="6"/>
    </row>
    <row r="378" spans="2:8" ht="36.75" hidden="1" customHeight="1">
      <c r="B378" s="52" t="s">
        <v>57</v>
      </c>
      <c r="C378" s="100" t="s">
        <v>24</v>
      </c>
      <c r="D378" s="100" t="s">
        <v>39</v>
      </c>
      <c r="E378" s="100" t="s">
        <v>9</v>
      </c>
      <c r="F378" s="100"/>
      <c r="G378" s="93">
        <f>G379+G385</f>
        <v>0</v>
      </c>
      <c r="H378" s="14"/>
    </row>
    <row r="379" spans="2:8" ht="48.75" hidden="1" customHeight="1">
      <c r="B379" s="52" t="s">
        <v>172</v>
      </c>
      <c r="C379" s="101" t="s">
        <v>24</v>
      </c>
      <c r="D379" s="101" t="s">
        <v>39</v>
      </c>
      <c r="E379" s="101" t="s">
        <v>173</v>
      </c>
      <c r="F379" s="100"/>
      <c r="G379" s="93">
        <f>G380</f>
        <v>0</v>
      </c>
      <c r="H379" s="8"/>
    </row>
    <row r="380" spans="2:8" s="18" customFormat="1" ht="31.5" hidden="1">
      <c r="B380" s="57" t="s">
        <v>55</v>
      </c>
      <c r="C380" s="100" t="s">
        <v>24</v>
      </c>
      <c r="D380" s="100" t="s">
        <v>39</v>
      </c>
      <c r="E380" s="114" t="s">
        <v>176</v>
      </c>
      <c r="F380" s="109"/>
      <c r="G380" s="115">
        <f>G382</f>
        <v>0</v>
      </c>
      <c r="H380" s="24"/>
    </row>
    <row r="381" spans="2:8" ht="33.75" hidden="1" customHeight="1">
      <c r="B381" s="52" t="s">
        <v>55</v>
      </c>
      <c r="C381" s="100" t="s">
        <v>24</v>
      </c>
      <c r="D381" s="101" t="s">
        <v>39</v>
      </c>
      <c r="E381" s="101" t="s">
        <v>56</v>
      </c>
      <c r="F381" s="100" t="s">
        <v>2</v>
      </c>
      <c r="G381" s="93" t="e">
        <f>#REF!</f>
        <v>#REF!</v>
      </c>
      <c r="H381" s="8"/>
    </row>
    <row r="382" spans="2:8" ht="54" hidden="1" customHeight="1">
      <c r="B382" s="34" t="s">
        <v>127</v>
      </c>
      <c r="C382" s="100" t="s">
        <v>24</v>
      </c>
      <c r="D382" s="100" t="s">
        <v>39</v>
      </c>
      <c r="E382" s="100" t="s">
        <v>176</v>
      </c>
      <c r="F382" s="100" t="s">
        <v>128</v>
      </c>
      <c r="G382" s="103">
        <f>G383</f>
        <v>0</v>
      </c>
      <c r="H382" s="10"/>
    </row>
    <row r="383" spans="2:8" ht="25.5" hidden="1" customHeight="1">
      <c r="B383" s="34" t="s">
        <v>129</v>
      </c>
      <c r="C383" s="100" t="s">
        <v>24</v>
      </c>
      <c r="D383" s="101" t="s">
        <v>39</v>
      </c>
      <c r="E383" s="100" t="s">
        <v>176</v>
      </c>
      <c r="F383" s="91" t="s">
        <v>130</v>
      </c>
      <c r="G383" s="96">
        <f>G384</f>
        <v>0</v>
      </c>
      <c r="H383" s="12"/>
    </row>
    <row r="384" spans="2:8" ht="36.75" hidden="1" customHeight="1">
      <c r="B384" s="34" t="s">
        <v>163</v>
      </c>
      <c r="C384" s="100" t="s">
        <v>24</v>
      </c>
      <c r="D384" s="100" t="s">
        <v>39</v>
      </c>
      <c r="E384" s="100" t="s">
        <v>176</v>
      </c>
      <c r="F384" s="91" t="s">
        <v>161</v>
      </c>
      <c r="G384" s="96"/>
      <c r="H384" s="12"/>
    </row>
    <row r="385" spans="2:8" ht="84" hidden="1" customHeight="1">
      <c r="B385" s="52" t="s">
        <v>159</v>
      </c>
      <c r="C385" s="100" t="s">
        <v>24</v>
      </c>
      <c r="D385" s="101" t="s">
        <v>39</v>
      </c>
      <c r="E385" s="100" t="s">
        <v>140</v>
      </c>
      <c r="F385" s="100"/>
      <c r="G385" s="93">
        <f>G386</f>
        <v>0</v>
      </c>
      <c r="H385" s="8"/>
    </row>
    <row r="386" spans="2:8" ht="37.5" hidden="1" customHeight="1">
      <c r="B386" s="52" t="s">
        <v>160</v>
      </c>
      <c r="C386" s="100" t="s">
        <v>24</v>
      </c>
      <c r="D386" s="100" t="s">
        <v>39</v>
      </c>
      <c r="E386" s="100" t="s">
        <v>140</v>
      </c>
      <c r="F386" s="100"/>
      <c r="G386" s="103">
        <f>G387</f>
        <v>0</v>
      </c>
      <c r="H386" s="10"/>
    </row>
    <row r="387" spans="2:8" ht="54" hidden="1" customHeight="1">
      <c r="B387" s="34" t="s">
        <v>127</v>
      </c>
      <c r="C387" s="100" t="s">
        <v>24</v>
      </c>
      <c r="D387" s="101" t="s">
        <v>39</v>
      </c>
      <c r="E387" s="100" t="s">
        <v>140</v>
      </c>
      <c r="F387" s="100" t="s">
        <v>128</v>
      </c>
      <c r="G387" s="103">
        <f>G388</f>
        <v>0</v>
      </c>
      <c r="H387" s="10"/>
    </row>
    <row r="388" spans="2:8" ht="25.5" hidden="1" customHeight="1">
      <c r="B388" s="34" t="s">
        <v>129</v>
      </c>
      <c r="C388" s="100" t="s">
        <v>24</v>
      </c>
      <c r="D388" s="100" t="s">
        <v>39</v>
      </c>
      <c r="E388" s="100" t="s">
        <v>140</v>
      </c>
      <c r="F388" s="91" t="s">
        <v>130</v>
      </c>
      <c r="G388" s="96">
        <f>G389</f>
        <v>0</v>
      </c>
      <c r="H388" s="12"/>
    </row>
    <row r="389" spans="2:8" ht="36.75" hidden="1" customHeight="1">
      <c r="B389" s="34" t="s">
        <v>163</v>
      </c>
      <c r="C389" s="100" t="s">
        <v>24</v>
      </c>
      <c r="D389" s="101" t="s">
        <v>39</v>
      </c>
      <c r="E389" s="100" t="s">
        <v>140</v>
      </c>
      <c r="F389" s="91" t="s">
        <v>161</v>
      </c>
      <c r="G389" s="96"/>
      <c r="H389" s="12"/>
    </row>
    <row r="390" spans="2:8" ht="120.75" customHeight="1">
      <c r="B390" s="39" t="s">
        <v>418</v>
      </c>
      <c r="C390" s="100" t="s">
        <v>24</v>
      </c>
      <c r="D390" s="100" t="s">
        <v>38</v>
      </c>
      <c r="E390" s="100" t="s">
        <v>464</v>
      </c>
      <c r="F390" s="100"/>
      <c r="G390" s="103">
        <f>G391</f>
        <v>140.80000000000001</v>
      </c>
      <c r="H390" s="12"/>
    </row>
    <row r="391" spans="2:8" ht="53.25" customHeight="1">
      <c r="B391" s="34" t="s">
        <v>244</v>
      </c>
      <c r="C391" s="100" t="s">
        <v>24</v>
      </c>
      <c r="D391" s="100" t="s">
        <v>38</v>
      </c>
      <c r="E391" s="100" t="s">
        <v>464</v>
      </c>
      <c r="F391" s="100" t="s">
        <v>128</v>
      </c>
      <c r="G391" s="103">
        <v>140.80000000000001</v>
      </c>
      <c r="H391" s="12"/>
    </row>
    <row r="392" spans="2:8" s="76" customFormat="1" ht="19.5" customHeight="1">
      <c r="B392" s="74" t="s">
        <v>15</v>
      </c>
      <c r="C392" s="75" t="s">
        <v>23</v>
      </c>
      <c r="D392" s="75"/>
      <c r="E392" s="75"/>
      <c r="F392" s="75"/>
      <c r="G392" s="83">
        <f>G393+G398</f>
        <v>90.5</v>
      </c>
    </row>
    <row r="393" spans="2:8" ht="19.5" customHeight="1">
      <c r="B393" s="67" t="s">
        <v>71</v>
      </c>
      <c r="C393" s="89" t="s">
        <v>23</v>
      </c>
      <c r="D393" s="89" t="s">
        <v>38</v>
      </c>
      <c r="E393" s="89"/>
      <c r="F393" s="89"/>
      <c r="G393" s="90">
        <f>G395</f>
        <v>12</v>
      </c>
    </row>
    <row r="394" spans="2:8" ht="19.5" customHeight="1">
      <c r="B394" s="42" t="s">
        <v>202</v>
      </c>
      <c r="C394" s="101" t="s">
        <v>23</v>
      </c>
      <c r="D394" s="101" t="s">
        <v>38</v>
      </c>
      <c r="E394" s="101" t="s">
        <v>294</v>
      </c>
      <c r="F394" s="101"/>
      <c r="G394" s="96">
        <f>G395</f>
        <v>12</v>
      </c>
    </row>
    <row r="395" spans="2:8" ht="34.5" customHeight="1">
      <c r="B395" s="42" t="s">
        <v>84</v>
      </c>
      <c r="C395" s="101" t="s">
        <v>23</v>
      </c>
      <c r="D395" s="101" t="s">
        <v>38</v>
      </c>
      <c r="E395" s="101" t="s">
        <v>434</v>
      </c>
      <c r="F395" s="101"/>
      <c r="G395" s="96">
        <f>G396</f>
        <v>12</v>
      </c>
    </row>
    <row r="396" spans="2:8" ht="49.5" customHeight="1">
      <c r="B396" s="56" t="s">
        <v>78</v>
      </c>
      <c r="C396" s="101" t="s">
        <v>23</v>
      </c>
      <c r="D396" s="101" t="s">
        <v>38</v>
      </c>
      <c r="E396" s="101" t="s">
        <v>435</v>
      </c>
      <c r="F396" s="101"/>
      <c r="G396" s="96">
        <f>G397</f>
        <v>12</v>
      </c>
    </row>
    <row r="397" spans="2:8" ht="31.5" customHeight="1">
      <c r="B397" s="56" t="s">
        <v>134</v>
      </c>
      <c r="C397" s="101" t="s">
        <v>23</v>
      </c>
      <c r="D397" s="101" t="s">
        <v>38</v>
      </c>
      <c r="E397" s="101" t="s">
        <v>435</v>
      </c>
      <c r="F397" s="101" t="s">
        <v>135</v>
      </c>
      <c r="G397" s="96">
        <v>12</v>
      </c>
    </row>
    <row r="398" spans="2:8" ht="19.5" customHeight="1">
      <c r="B398" s="54" t="s">
        <v>16</v>
      </c>
      <c r="C398" s="104" t="s">
        <v>23</v>
      </c>
      <c r="D398" s="104" t="s">
        <v>43</v>
      </c>
      <c r="E398" s="104"/>
      <c r="F398" s="104"/>
      <c r="G398" s="105">
        <f>G399</f>
        <v>78.5</v>
      </c>
    </row>
    <row r="399" spans="2:8" ht="67.5" customHeight="1">
      <c r="B399" s="34" t="s">
        <v>259</v>
      </c>
      <c r="C399" s="100" t="s">
        <v>23</v>
      </c>
      <c r="D399" s="100" t="s">
        <v>43</v>
      </c>
      <c r="E399" s="100" t="s">
        <v>377</v>
      </c>
      <c r="F399" s="100"/>
      <c r="G399" s="93">
        <f>G400+G404</f>
        <v>78.5</v>
      </c>
    </row>
    <row r="400" spans="2:8" ht="53.25" customHeight="1">
      <c r="B400" s="34" t="s">
        <v>260</v>
      </c>
      <c r="C400" s="100" t="s">
        <v>23</v>
      </c>
      <c r="D400" s="100" t="s">
        <v>43</v>
      </c>
      <c r="E400" s="100" t="s">
        <v>378</v>
      </c>
      <c r="F400" s="108"/>
      <c r="G400" s="93">
        <f>G401</f>
        <v>20</v>
      </c>
    </row>
    <row r="401" spans="2:11" ht="69.75" customHeight="1">
      <c r="B401" s="34" t="s">
        <v>436</v>
      </c>
      <c r="C401" s="100" t="s">
        <v>23</v>
      </c>
      <c r="D401" s="100" t="s">
        <v>43</v>
      </c>
      <c r="E401" s="100" t="s">
        <v>437</v>
      </c>
      <c r="F401" s="108"/>
      <c r="G401" s="93">
        <f>G402</f>
        <v>20</v>
      </c>
    </row>
    <row r="402" spans="2:11" ht="66.75" customHeight="1">
      <c r="B402" s="34" t="s">
        <v>438</v>
      </c>
      <c r="C402" s="100" t="s">
        <v>23</v>
      </c>
      <c r="D402" s="100" t="s">
        <v>43</v>
      </c>
      <c r="E402" s="100" t="s">
        <v>439</v>
      </c>
      <c r="F402" s="108"/>
      <c r="G402" s="93">
        <f>G403</f>
        <v>20</v>
      </c>
    </row>
    <row r="403" spans="2:11" ht="33.75" customHeight="1">
      <c r="B403" s="34" t="s">
        <v>134</v>
      </c>
      <c r="C403" s="100" t="s">
        <v>23</v>
      </c>
      <c r="D403" s="100" t="s">
        <v>43</v>
      </c>
      <c r="E403" s="100" t="s">
        <v>439</v>
      </c>
      <c r="F403" s="100" t="s">
        <v>135</v>
      </c>
      <c r="G403" s="103">
        <v>20</v>
      </c>
      <c r="H403" s="15"/>
      <c r="I403" s="19"/>
      <c r="J403" s="21"/>
    </row>
    <row r="404" spans="2:11" ht="36" customHeight="1">
      <c r="B404" s="34" t="s">
        <v>261</v>
      </c>
      <c r="C404" s="100" t="s">
        <v>23</v>
      </c>
      <c r="D404" s="100" t="s">
        <v>43</v>
      </c>
      <c r="E404" s="100" t="s">
        <v>440</v>
      </c>
      <c r="F404" s="108"/>
      <c r="G404" s="93">
        <f>G405</f>
        <v>58.5</v>
      </c>
      <c r="H404" s="15"/>
    </row>
    <row r="405" spans="2:11" ht="52.5" customHeight="1">
      <c r="B405" s="34" t="s">
        <v>441</v>
      </c>
      <c r="C405" s="100" t="s">
        <v>23</v>
      </c>
      <c r="D405" s="100" t="s">
        <v>43</v>
      </c>
      <c r="E405" s="100" t="s">
        <v>442</v>
      </c>
      <c r="F405" s="108"/>
      <c r="G405" s="93">
        <f>G406</f>
        <v>58.5</v>
      </c>
      <c r="H405" s="15"/>
    </row>
    <row r="406" spans="2:11" ht="39" customHeight="1">
      <c r="B406" s="34" t="s">
        <v>444</v>
      </c>
      <c r="C406" s="100" t="s">
        <v>23</v>
      </c>
      <c r="D406" s="100" t="s">
        <v>43</v>
      </c>
      <c r="E406" s="100" t="s">
        <v>443</v>
      </c>
      <c r="F406" s="108"/>
      <c r="G406" s="93">
        <f>G407</f>
        <v>58.5</v>
      </c>
      <c r="H406" s="15"/>
      <c r="J406" s="127">
        <f>G422-G123-G159-G86</f>
        <v>23886.399999999998</v>
      </c>
      <c r="K406" t="s">
        <v>459</v>
      </c>
    </row>
    <row r="407" spans="2:11" ht="34.5" customHeight="1">
      <c r="B407" s="34" t="s">
        <v>134</v>
      </c>
      <c r="C407" s="100" t="s">
        <v>23</v>
      </c>
      <c r="D407" s="100" t="s">
        <v>43</v>
      </c>
      <c r="E407" s="100" t="s">
        <v>443</v>
      </c>
      <c r="F407" s="100" t="s">
        <v>135</v>
      </c>
      <c r="G407" s="103">
        <v>58.5</v>
      </c>
      <c r="H407" s="15"/>
      <c r="J407" s="127">
        <f>J422-G123-G159-G86</f>
        <v>23464.399999999998</v>
      </c>
      <c r="K407" t="s">
        <v>460</v>
      </c>
    </row>
    <row r="408" spans="2:11" ht="46.5" hidden="1" customHeight="1">
      <c r="B408" s="31" t="s">
        <v>80</v>
      </c>
      <c r="C408" s="50" t="s">
        <v>46</v>
      </c>
      <c r="D408" s="40"/>
      <c r="E408" s="40"/>
      <c r="F408" s="40"/>
      <c r="G408" s="51" t="e">
        <f>G409</f>
        <v>#REF!</v>
      </c>
      <c r="H408" s="15"/>
    </row>
    <row r="409" spans="2:11" ht="46.5" hidden="1" customHeight="1">
      <c r="B409" s="37" t="s">
        <v>95</v>
      </c>
      <c r="C409" s="33" t="s">
        <v>46</v>
      </c>
      <c r="D409" s="33" t="s">
        <v>38</v>
      </c>
      <c r="E409" s="33"/>
      <c r="F409" s="33"/>
      <c r="G409" s="38" t="e">
        <f>G410</f>
        <v>#REF!</v>
      </c>
      <c r="H409" s="13"/>
    </row>
    <row r="410" spans="2:11" ht="46.5" hidden="1" customHeight="1">
      <c r="B410" s="34" t="s">
        <v>57</v>
      </c>
      <c r="C410" s="41" t="s">
        <v>46</v>
      </c>
      <c r="D410" s="41" t="s">
        <v>38</v>
      </c>
      <c r="E410" s="41" t="s">
        <v>9</v>
      </c>
      <c r="F410" s="41"/>
      <c r="G410" s="36" t="e">
        <f>G411</f>
        <v>#REF!</v>
      </c>
      <c r="H410" s="13"/>
    </row>
    <row r="411" spans="2:11" ht="46.5" hidden="1" customHeight="1">
      <c r="B411" s="42" t="s">
        <v>103</v>
      </c>
      <c r="C411" s="41" t="s">
        <v>46</v>
      </c>
      <c r="D411" s="41" t="s">
        <v>38</v>
      </c>
      <c r="E411" s="41" t="s">
        <v>83</v>
      </c>
      <c r="F411" s="41"/>
      <c r="G411" s="36" t="e">
        <f>#REF!</f>
        <v>#REF!</v>
      </c>
      <c r="H411" s="13"/>
    </row>
    <row r="412" spans="2:11" ht="46.5" hidden="1" customHeight="1">
      <c r="B412" s="58"/>
      <c r="C412" s="50"/>
      <c r="D412" s="40"/>
      <c r="E412" s="40"/>
      <c r="F412" s="40"/>
      <c r="G412" s="51"/>
      <c r="H412" s="15"/>
    </row>
    <row r="413" spans="2:11" ht="46.5" hidden="1" customHeight="1">
      <c r="B413" s="42" t="s">
        <v>49</v>
      </c>
      <c r="C413" s="41" t="s">
        <v>46</v>
      </c>
      <c r="D413" s="41" t="s">
        <v>39</v>
      </c>
      <c r="E413" s="33"/>
      <c r="F413" s="33"/>
      <c r="G413" s="36" t="e">
        <f>G415</f>
        <v>#REF!</v>
      </c>
      <c r="H413" s="8"/>
    </row>
    <row r="414" spans="2:11" ht="46.5" hidden="1" customHeight="1">
      <c r="B414" s="42" t="s">
        <v>67</v>
      </c>
      <c r="C414" s="41" t="s">
        <v>46</v>
      </c>
      <c r="D414" s="41" t="s">
        <v>39</v>
      </c>
      <c r="E414" s="41" t="s">
        <v>85</v>
      </c>
      <c r="F414" s="33"/>
      <c r="G414" s="36" t="e">
        <f>G415</f>
        <v>#REF!</v>
      </c>
      <c r="H414" s="8"/>
    </row>
    <row r="415" spans="2:11" ht="46.5" hidden="1" customHeight="1">
      <c r="B415" s="42" t="s">
        <v>61</v>
      </c>
      <c r="C415" s="41" t="s">
        <v>46</v>
      </c>
      <c r="D415" s="41" t="s">
        <v>39</v>
      </c>
      <c r="E415" s="41" t="s">
        <v>68</v>
      </c>
      <c r="F415" s="33"/>
      <c r="G415" s="36" t="e">
        <f>G418+G416+G420+#REF!+#REF!+#REF!</f>
        <v>#REF!</v>
      </c>
      <c r="H415" s="8"/>
    </row>
    <row r="416" spans="2:11" ht="46.5" hidden="1" customHeight="1">
      <c r="B416" s="39" t="s">
        <v>69</v>
      </c>
      <c r="C416" s="35" t="s">
        <v>46</v>
      </c>
      <c r="D416" s="35" t="s">
        <v>39</v>
      </c>
      <c r="E416" s="35" t="s">
        <v>62</v>
      </c>
      <c r="F416" s="35"/>
      <c r="G416" s="59">
        <f>G417</f>
        <v>0</v>
      </c>
      <c r="H416" s="8"/>
    </row>
    <row r="417" spans="2:11" ht="46.5" hidden="1" customHeight="1">
      <c r="B417" s="39" t="s">
        <v>49</v>
      </c>
      <c r="C417" s="35" t="s">
        <v>46</v>
      </c>
      <c r="D417" s="35" t="s">
        <v>39</v>
      </c>
      <c r="E417" s="35" t="s">
        <v>62</v>
      </c>
      <c r="F417" s="35" t="s">
        <v>63</v>
      </c>
      <c r="G417" s="59"/>
      <c r="H417" s="8"/>
    </row>
    <row r="418" spans="2:11" ht="46.5" hidden="1" customHeight="1">
      <c r="B418" s="34" t="s">
        <v>88</v>
      </c>
      <c r="C418" s="35" t="s">
        <v>46</v>
      </c>
      <c r="D418" s="35" t="s">
        <v>39</v>
      </c>
      <c r="E418" s="35" t="s">
        <v>64</v>
      </c>
      <c r="F418" s="35"/>
      <c r="G418" s="47">
        <f>G419</f>
        <v>0</v>
      </c>
      <c r="H418" s="8"/>
    </row>
    <row r="419" spans="2:11" ht="46.5" hidden="1" customHeight="1">
      <c r="B419" s="34" t="s">
        <v>49</v>
      </c>
      <c r="C419" s="35" t="s">
        <v>46</v>
      </c>
      <c r="D419" s="35" t="s">
        <v>39</v>
      </c>
      <c r="E419" s="35" t="s">
        <v>64</v>
      </c>
      <c r="F419" s="35" t="s">
        <v>63</v>
      </c>
      <c r="G419" s="47"/>
      <c r="H419" s="8"/>
    </row>
    <row r="420" spans="2:11" ht="46.5" hidden="1" customHeight="1">
      <c r="B420" s="39" t="s">
        <v>70</v>
      </c>
      <c r="C420" s="35" t="s">
        <v>46</v>
      </c>
      <c r="D420" s="35" t="s">
        <v>39</v>
      </c>
      <c r="E420" s="35" t="s">
        <v>65</v>
      </c>
      <c r="F420" s="35"/>
      <c r="G420" s="59">
        <f>G421</f>
        <v>0</v>
      </c>
      <c r="H420" s="8"/>
    </row>
    <row r="421" spans="2:11" ht="46.5" hidden="1" customHeight="1">
      <c r="B421" s="39" t="s">
        <v>49</v>
      </c>
      <c r="C421" s="35" t="s">
        <v>46</v>
      </c>
      <c r="D421" s="35" t="s">
        <v>39</v>
      </c>
      <c r="E421" s="35" t="s">
        <v>65</v>
      </c>
      <c r="F421" s="35" t="s">
        <v>63</v>
      </c>
      <c r="G421" s="59"/>
      <c r="H421" s="8"/>
    </row>
    <row r="422" spans="2:11" ht="24.75" customHeight="1">
      <c r="B422" s="30" t="s">
        <v>18</v>
      </c>
      <c r="C422" s="40"/>
      <c r="D422" s="40"/>
      <c r="E422" s="40"/>
      <c r="F422" s="40"/>
      <c r="G422" s="82">
        <f>G12+G122+G132+G158+G216+G336+G392</f>
        <v>24330</v>
      </c>
      <c r="J422" s="120">
        <f>G14+G28+G83+G92+G102+G111+G115+G124+G144+G160+G168+G198+G206+G218+G259+G281+G297+G311+G342+G363+G399</f>
        <v>23908</v>
      </c>
      <c r="K422" t="s">
        <v>275</v>
      </c>
    </row>
    <row r="423" spans="2:11">
      <c r="B423" s="9"/>
      <c r="C423" s="4"/>
      <c r="D423" s="4"/>
      <c r="E423" s="4"/>
      <c r="F423" s="4"/>
      <c r="G423" s="8"/>
      <c r="J423" s="126">
        <f>J422/G422*100</f>
        <v>98.265515824085497</v>
      </c>
      <c r="K423" s="29" t="s">
        <v>458</v>
      </c>
    </row>
    <row r="424" spans="2:11">
      <c r="B424" s="9"/>
      <c r="C424" s="4"/>
      <c r="D424" s="4"/>
      <c r="E424" s="4"/>
      <c r="F424" s="4"/>
      <c r="G424" s="8"/>
      <c r="J424" s="126">
        <f>J407/J406*100</f>
        <v>98.233304307053388</v>
      </c>
      <c r="K424" s="29" t="s">
        <v>461</v>
      </c>
    </row>
    <row r="425" spans="2:11" ht="15.75">
      <c r="B425" s="17"/>
      <c r="C425" s="16"/>
      <c r="D425" s="16"/>
      <c r="E425" s="16"/>
      <c r="F425" s="16"/>
      <c r="G425" s="8"/>
    </row>
    <row r="426" spans="2:11" ht="15.75">
      <c r="B426" s="17"/>
      <c r="C426" s="16"/>
      <c r="D426" s="16"/>
      <c r="E426" s="16"/>
      <c r="F426" s="16"/>
      <c r="G426" s="8"/>
    </row>
    <row r="427" spans="2:11">
      <c r="B427" s="9"/>
      <c r="C427" s="4"/>
      <c r="D427" s="4"/>
      <c r="E427" s="4"/>
      <c r="F427" s="4"/>
      <c r="G427" s="8"/>
    </row>
    <row r="428" spans="2:11">
      <c r="B428" s="9"/>
      <c r="C428" s="4"/>
      <c r="D428" s="4"/>
      <c r="E428" s="4"/>
      <c r="F428" s="4"/>
      <c r="G428" s="8"/>
    </row>
    <row r="429" spans="2:11">
      <c r="B429" s="9"/>
      <c r="C429" s="4"/>
      <c r="D429" s="4"/>
      <c r="E429" s="4"/>
      <c r="F429" s="4"/>
      <c r="G429" s="8"/>
    </row>
    <row r="430" spans="2:11">
      <c r="B430" s="9"/>
      <c r="C430" s="4"/>
      <c r="D430" s="4"/>
      <c r="E430" s="4"/>
      <c r="F430" s="4"/>
      <c r="G430" s="8"/>
    </row>
    <row r="431" spans="2:11">
      <c r="B431" s="9"/>
      <c r="C431" s="4"/>
      <c r="D431" s="4"/>
      <c r="E431" s="4"/>
      <c r="F431" s="4"/>
      <c r="G431" s="8"/>
    </row>
    <row r="432" spans="2:11">
      <c r="B432" s="9"/>
      <c r="C432" s="4"/>
      <c r="D432" s="4"/>
      <c r="E432" s="4"/>
      <c r="F432" s="4"/>
      <c r="G432" s="8"/>
    </row>
    <row r="433" spans="2:7">
      <c r="B433" s="9"/>
      <c r="C433" s="4"/>
      <c r="D433" s="4"/>
      <c r="E433" s="4"/>
      <c r="F433" s="4"/>
      <c r="G433" s="8"/>
    </row>
    <row r="434" spans="2:7">
      <c r="B434" s="9"/>
      <c r="C434" s="4"/>
      <c r="D434" s="4"/>
      <c r="E434" s="4"/>
      <c r="F434" s="4"/>
      <c r="G434" s="8"/>
    </row>
    <row r="435" spans="2:7">
      <c r="B435" s="9"/>
      <c r="C435" s="4"/>
      <c r="D435" s="4"/>
      <c r="E435" s="4"/>
      <c r="F435" s="4"/>
      <c r="G435" s="8"/>
    </row>
    <row r="436" spans="2:7">
      <c r="B436" s="9"/>
      <c r="C436" s="4"/>
      <c r="D436" s="4"/>
      <c r="E436" s="4"/>
      <c r="F436" s="4"/>
      <c r="G436" s="8"/>
    </row>
    <row r="437" spans="2:7">
      <c r="B437" s="9"/>
      <c r="C437" s="4"/>
      <c r="D437" s="4"/>
      <c r="E437" s="4"/>
      <c r="F437" s="4"/>
      <c r="G437" s="8"/>
    </row>
    <row r="438" spans="2:7">
      <c r="B438" s="9"/>
      <c r="C438" s="4"/>
      <c r="D438" s="4"/>
      <c r="E438" s="4"/>
      <c r="F438" s="4"/>
      <c r="G438" s="8"/>
    </row>
    <row r="439" spans="2:7">
      <c r="B439" s="9"/>
      <c r="C439" s="4"/>
      <c r="D439" s="4"/>
      <c r="E439" s="4"/>
      <c r="F439" s="4"/>
      <c r="G439" s="8"/>
    </row>
    <row r="440" spans="2:7">
      <c r="B440" s="9"/>
      <c r="C440" s="4"/>
      <c r="D440" s="4"/>
      <c r="E440" s="4"/>
      <c r="F440" s="4"/>
      <c r="G440" s="8"/>
    </row>
    <row r="441" spans="2:7">
      <c r="B441" s="9"/>
      <c r="C441" s="4"/>
      <c r="D441" s="4"/>
      <c r="E441" s="4"/>
      <c r="F441" s="4"/>
      <c r="G441" s="8"/>
    </row>
    <row r="442" spans="2:7">
      <c r="B442" s="9"/>
      <c r="C442" s="4"/>
      <c r="D442" s="4"/>
      <c r="E442" s="4"/>
      <c r="F442" s="4"/>
      <c r="G442" s="8"/>
    </row>
    <row r="443" spans="2:7">
      <c r="B443" s="9"/>
      <c r="C443" s="4"/>
      <c r="D443" s="4"/>
      <c r="E443" s="4"/>
      <c r="F443" s="4"/>
      <c r="G443" s="8"/>
    </row>
    <row r="444" spans="2:7">
      <c r="B444" s="9"/>
      <c r="C444" s="4"/>
      <c r="D444" s="4"/>
      <c r="E444" s="4"/>
      <c r="F444" s="4"/>
      <c r="G444" s="8"/>
    </row>
    <row r="445" spans="2:7">
      <c r="B445" s="9"/>
      <c r="C445" s="4"/>
      <c r="D445" s="4"/>
      <c r="E445" s="4"/>
      <c r="F445" s="4"/>
      <c r="G445" s="8"/>
    </row>
    <row r="446" spans="2:7">
      <c r="B446" s="9"/>
      <c r="C446" s="4"/>
      <c r="D446" s="4"/>
      <c r="E446" s="4"/>
      <c r="F446" s="4"/>
      <c r="G446" s="8"/>
    </row>
    <row r="447" spans="2:7">
      <c r="B447" s="9"/>
      <c r="C447" s="4"/>
      <c r="D447" s="4"/>
      <c r="E447" s="4"/>
      <c r="F447" s="4"/>
      <c r="G447" s="8"/>
    </row>
    <row r="448" spans="2:7">
      <c r="B448" s="9"/>
      <c r="C448" s="4"/>
      <c r="D448" s="4"/>
      <c r="E448" s="4"/>
      <c r="F448" s="4"/>
      <c r="G448" s="8"/>
    </row>
    <row r="449" spans="2:7">
      <c r="B449" s="9"/>
      <c r="C449" s="4"/>
      <c r="D449" s="4"/>
      <c r="E449" s="4"/>
      <c r="F449" s="4"/>
      <c r="G449" s="8"/>
    </row>
    <row r="450" spans="2:7">
      <c r="B450" s="9"/>
      <c r="C450" s="4"/>
      <c r="D450" s="4"/>
      <c r="E450" s="4"/>
      <c r="F450" s="4"/>
      <c r="G450" s="8"/>
    </row>
    <row r="451" spans="2:7">
      <c r="B451" s="9"/>
      <c r="C451" s="4"/>
      <c r="D451" s="4"/>
      <c r="E451" s="4"/>
      <c r="F451" s="4"/>
      <c r="G451" s="8"/>
    </row>
    <row r="452" spans="2:7">
      <c r="B452" s="9"/>
      <c r="C452" s="4"/>
      <c r="D452" s="4"/>
      <c r="E452" s="4"/>
      <c r="F452" s="4"/>
      <c r="G452" s="8"/>
    </row>
    <row r="453" spans="2:7">
      <c r="B453" s="9"/>
      <c r="C453" s="4"/>
      <c r="D453" s="4"/>
      <c r="E453" s="4"/>
      <c r="F453" s="4"/>
      <c r="G453" s="8"/>
    </row>
    <row r="454" spans="2:7">
      <c r="B454" s="9"/>
      <c r="C454" s="4"/>
      <c r="D454" s="4"/>
      <c r="E454" s="4"/>
      <c r="F454" s="4"/>
      <c r="G454" s="8"/>
    </row>
    <row r="455" spans="2:7">
      <c r="B455" s="9"/>
      <c r="C455" s="4"/>
      <c r="D455" s="4"/>
      <c r="E455" s="4"/>
      <c r="F455" s="4"/>
      <c r="G455" s="8"/>
    </row>
    <row r="456" spans="2:7">
      <c r="B456" s="9"/>
      <c r="C456" s="4"/>
      <c r="D456" s="4"/>
      <c r="E456" s="4"/>
      <c r="F456" s="4"/>
      <c r="G456" s="8"/>
    </row>
    <row r="457" spans="2:7">
      <c r="B457" s="9"/>
      <c r="C457" s="4"/>
      <c r="D457" s="4"/>
      <c r="E457" s="4"/>
      <c r="F457" s="4"/>
      <c r="G457" s="8"/>
    </row>
    <row r="458" spans="2:7">
      <c r="B458" s="9"/>
      <c r="C458" s="4"/>
      <c r="D458" s="4"/>
      <c r="E458" s="4"/>
      <c r="F458" s="4"/>
      <c r="G458" s="8"/>
    </row>
    <row r="459" spans="2:7">
      <c r="B459" s="9"/>
      <c r="C459" s="4"/>
      <c r="D459" s="4"/>
      <c r="E459" s="4"/>
      <c r="F459" s="4"/>
      <c r="G459" s="8"/>
    </row>
    <row r="460" spans="2:7">
      <c r="B460" s="9"/>
      <c r="C460" s="4"/>
      <c r="D460" s="4"/>
      <c r="E460" s="4"/>
      <c r="F460" s="4"/>
      <c r="G460" s="8"/>
    </row>
    <row r="461" spans="2:7">
      <c r="B461" s="9"/>
      <c r="C461" s="4"/>
      <c r="D461" s="4"/>
      <c r="E461" s="4"/>
      <c r="F461" s="4"/>
      <c r="G461" s="8"/>
    </row>
    <row r="462" spans="2:7">
      <c r="B462" s="9"/>
      <c r="C462" s="4"/>
      <c r="D462" s="4"/>
      <c r="E462" s="4"/>
      <c r="F462" s="4"/>
      <c r="G462" s="8"/>
    </row>
    <row r="463" spans="2:7">
      <c r="B463" s="9"/>
      <c r="C463" s="4"/>
      <c r="D463" s="4"/>
      <c r="E463" s="4"/>
      <c r="F463" s="4"/>
      <c r="G463" s="8"/>
    </row>
    <row r="464" spans="2:7">
      <c r="B464" s="9"/>
      <c r="C464" s="4"/>
      <c r="D464" s="4"/>
      <c r="E464" s="4"/>
      <c r="F464" s="4"/>
      <c r="G464" s="8"/>
    </row>
    <row r="465" spans="2:7">
      <c r="B465" s="9"/>
      <c r="C465" s="4"/>
      <c r="D465" s="4"/>
      <c r="E465" s="4"/>
      <c r="F465" s="4"/>
      <c r="G465" s="8"/>
    </row>
    <row r="466" spans="2:7">
      <c r="B466" s="9"/>
      <c r="C466" s="4"/>
      <c r="D466" s="4"/>
      <c r="E466" s="4"/>
      <c r="F466" s="4"/>
      <c r="G466" s="8"/>
    </row>
    <row r="467" spans="2:7">
      <c r="B467" s="9"/>
      <c r="C467" s="4"/>
      <c r="D467" s="4"/>
      <c r="E467" s="4"/>
      <c r="F467" s="4"/>
      <c r="G467" s="8"/>
    </row>
    <row r="468" spans="2:7">
      <c r="B468" s="9"/>
      <c r="C468" s="4"/>
      <c r="D468" s="4"/>
      <c r="E468" s="4"/>
      <c r="F468" s="4"/>
      <c r="G468" s="8"/>
    </row>
    <row r="469" spans="2:7">
      <c r="B469" s="9"/>
      <c r="C469" s="4"/>
      <c r="D469" s="4"/>
      <c r="E469" s="4"/>
      <c r="F469" s="4"/>
      <c r="G469" s="8"/>
    </row>
    <row r="470" spans="2:7">
      <c r="B470" s="9"/>
      <c r="C470" s="4"/>
      <c r="D470" s="4"/>
      <c r="E470" s="4"/>
      <c r="F470" s="4"/>
      <c r="G470" s="8"/>
    </row>
    <row r="471" spans="2:7">
      <c r="B471" s="9"/>
      <c r="C471" s="4"/>
      <c r="D471" s="4"/>
      <c r="E471" s="4"/>
      <c r="F471" s="4"/>
      <c r="G471" s="8"/>
    </row>
    <row r="472" spans="2:7">
      <c r="B472" s="9"/>
      <c r="C472" s="4"/>
      <c r="D472" s="4"/>
      <c r="E472" s="4"/>
      <c r="F472" s="4"/>
      <c r="G472" s="8"/>
    </row>
    <row r="473" spans="2:7">
      <c r="B473" s="9"/>
      <c r="C473" s="4"/>
      <c r="D473" s="4"/>
      <c r="E473" s="4"/>
      <c r="F473" s="4"/>
      <c r="G473" s="8"/>
    </row>
    <row r="474" spans="2:7">
      <c r="B474" s="9"/>
      <c r="C474" s="4"/>
      <c r="D474" s="4"/>
      <c r="E474" s="4"/>
      <c r="F474" s="4"/>
      <c r="G474" s="8"/>
    </row>
    <row r="475" spans="2:7">
      <c r="B475" s="9"/>
      <c r="C475" s="4"/>
      <c r="D475" s="4"/>
      <c r="E475" s="4"/>
      <c r="F475" s="4"/>
      <c r="G475" s="8"/>
    </row>
    <row r="476" spans="2:7">
      <c r="B476" s="9"/>
      <c r="C476" s="4"/>
      <c r="D476" s="4"/>
      <c r="E476" s="4"/>
      <c r="F476" s="4"/>
      <c r="G476" s="8"/>
    </row>
    <row r="477" spans="2:7">
      <c r="B477" s="9"/>
      <c r="C477" s="4"/>
      <c r="D477" s="4"/>
      <c r="E477" s="4"/>
      <c r="F477" s="4"/>
      <c r="G477" s="8"/>
    </row>
    <row r="478" spans="2:7">
      <c r="B478" s="9"/>
      <c r="C478" s="4"/>
      <c r="D478" s="4"/>
      <c r="E478" s="4"/>
      <c r="F478" s="4"/>
      <c r="G478" s="8"/>
    </row>
    <row r="479" spans="2:7">
      <c r="B479" s="9"/>
      <c r="C479" s="4"/>
      <c r="D479" s="4"/>
      <c r="E479" s="4"/>
      <c r="F479" s="4"/>
      <c r="G479" s="8"/>
    </row>
    <row r="480" spans="2:7">
      <c r="B480" s="9"/>
      <c r="C480" s="4"/>
      <c r="D480" s="4"/>
      <c r="E480" s="4"/>
      <c r="F480" s="4"/>
      <c r="G480" s="8"/>
    </row>
    <row r="481" spans="2:7">
      <c r="B481" s="9"/>
      <c r="C481" s="4"/>
      <c r="D481" s="4"/>
      <c r="E481" s="4"/>
      <c r="F481" s="4"/>
      <c r="G481" s="8"/>
    </row>
    <row r="482" spans="2:7">
      <c r="B482" s="9"/>
      <c r="C482" s="4"/>
      <c r="D482" s="4"/>
      <c r="E482" s="4"/>
      <c r="F482" s="4"/>
      <c r="G482" s="8"/>
    </row>
    <row r="483" spans="2:7">
      <c r="B483" s="9"/>
      <c r="C483" s="4"/>
      <c r="D483" s="4"/>
      <c r="E483" s="4"/>
      <c r="F483" s="4"/>
      <c r="G483" s="8"/>
    </row>
    <row r="484" spans="2:7">
      <c r="B484" s="9"/>
      <c r="C484" s="4"/>
      <c r="D484" s="4"/>
      <c r="E484" s="4"/>
      <c r="F484" s="4"/>
      <c r="G484" s="8"/>
    </row>
    <row r="485" spans="2:7">
      <c r="B485" s="9"/>
      <c r="C485" s="4"/>
      <c r="D485" s="4"/>
      <c r="E485" s="4"/>
      <c r="F485" s="4"/>
      <c r="G485" s="8"/>
    </row>
    <row r="486" spans="2:7">
      <c r="B486" s="9"/>
      <c r="C486" s="4"/>
      <c r="D486" s="4"/>
      <c r="E486" s="4"/>
      <c r="F486" s="4"/>
      <c r="G486" s="8"/>
    </row>
    <row r="487" spans="2:7">
      <c r="B487" s="9"/>
      <c r="C487" s="4"/>
      <c r="D487" s="4"/>
      <c r="E487" s="4"/>
      <c r="F487" s="4"/>
      <c r="G487" s="8"/>
    </row>
    <row r="488" spans="2:7">
      <c r="B488" s="9"/>
      <c r="C488" s="4"/>
      <c r="D488" s="4"/>
      <c r="E488" s="4"/>
      <c r="F488" s="4"/>
      <c r="G488" s="8"/>
    </row>
    <row r="489" spans="2:7">
      <c r="B489" s="9"/>
      <c r="C489" s="4"/>
      <c r="D489" s="4"/>
      <c r="E489" s="4"/>
      <c r="F489" s="4"/>
      <c r="G489" s="8"/>
    </row>
    <row r="490" spans="2:7">
      <c r="B490" s="9"/>
      <c r="C490" s="4"/>
      <c r="D490" s="4"/>
      <c r="E490" s="4"/>
      <c r="F490" s="4"/>
      <c r="G490" s="8"/>
    </row>
    <row r="491" spans="2:7">
      <c r="B491" s="9"/>
      <c r="C491" s="4"/>
      <c r="D491" s="4"/>
      <c r="E491" s="4"/>
      <c r="F491" s="4"/>
      <c r="G491" s="8"/>
    </row>
    <row r="492" spans="2:7">
      <c r="B492" s="9"/>
      <c r="C492" s="4"/>
      <c r="D492" s="4"/>
      <c r="E492" s="4"/>
      <c r="F492" s="4"/>
      <c r="G492" s="8"/>
    </row>
    <row r="493" spans="2:7">
      <c r="B493" s="9"/>
      <c r="C493" s="4"/>
      <c r="D493" s="4"/>
      <c r="E493" s="4"/>
      <c r="F493" s="4"/>
      <c r="G493" s="8"/>
    </row>
    <row r="494" spans="2:7">
      <c r="B494" s="9"/>
      <c r="C494" s="4"/>
      <c r="D494" s="4"/>
      <c r="E494" s="4"/>
      <c r="F494" s="4"/>
      <c r="G494" s="8"/>
    </row>
    <row r="495" spans="2:7">
      <c r="B495" s="9"/>
      <c r="C495" s="4"/>
      <c r="D495" s="4"/>
      <c r="E495" s="4"/>
      <c r="F495" s="4"/>
      <c r="G495" s="8"/>
    </row>
    <row r="496" spans="2:7">
      <c r="B496" s="9"/>
      <c r="C496" s="4"/>
      <c r="D496" s="4"/>
      <c r="E496" s="4"/>
      <c r="F496" s="4"/>
      <c r="G496" s="8"/>
    </row>
    <row r="497" spans="2:7">
      <c r="B497" s="9"/>
      <c r="C497" s="4"/>
      <c r="D497" s="4"/>
      <c r="E497" s="4"/>
      <c r="F497" s="4"/>
      <c r="G497" s="8"/>
    </row>
    <row r="498" spans="2:7">
      <c r="B498" s="9"/>
      <c r="C498" s="4"/>
      <c r="D498" s="4"/>
      <c r="E498" s="4"/>
      <c r="F498" s="4"/>
      <c r="G498" s="8"/>
    </row>
    <row r="499" spans="2:7">
      <c r="B499" s="9"/>
      <c r="C499" s="4"/>
      <c r="D499" s="4"/>
      <c r="E499" s="4"/>
      <c r="F499" s="4"/>
      <c r="G499" s="8"/>
    </row>
    <row r="500" spans="2:7">
      <c r="B500" s="9"/>
      <c r="C500" s="4"/>
      <c r="D500" s="4"/>
      <c r="E500" s="4"/>
      <c r="F500" s="4"/>
      <c r="G500" s="8"/>
    </row>
    <row r="501" spans="2:7">
      <c r="B501" s="9"/>
      <c r="C501" s="4"/>
      <c r="D501" s="4"/>
      <c r="E501" s="4"/>
      <c r="F501" s="4"/>
      <c r="G501" s="8"/>
    </row>
    <row r="502" spans="2:7">
      <c r="B502" s="9"/>
      <c r="C502" s="4"/>
      <c r="D502" s="4"/>
      <c r="E502" s="4"/>
      <c r="F502" s="4"/>
      <c r="G502" s="8"/>
    </row>
    <row r="503" spans="2:7">
      <c r="B503" s="9"/>
      <c r="C503" s="4"/>
      <c r="D503" s="4"/>
      <c r="E503" s="4"/>
      <c r="F503" s="4"/>
      <c r="G503" s="8"/>
    </row>
    <row r="504" spans="2:7">
      <c r="B504" s="9"/>
      <c r="C504" s="4"/>
      <c r="D504" s="4"/>
      <c r="E504" s="4"/>
      <c r="F504" s="4"/>
      <c r="G504" s="8"/>
    </row>
    <row r="505" spans="2:7">
      <c r="B505" s="9"/>
      <c r="C505" s="4"/>
      <c r="D505" s="4"/>
      <c r="E505" s="4"/>
      <c r="F505" s="4"/>
      <c r="G505" s="8"/>
    </row>
    <row r="506" spans="2:7">
      <c r="B506" s="9"/>
      <c r="C506" s="4"/>
      <c r="D506" s="4"/>
      <c r="E506" s="4"/>
      <c r="F506" s="4"/>
      <c r="G506" s="8"/>
    </row>
    <row r="507" spans="2:7">
      <c r="B507" s="9"/>
      <c r="C507" s="4"/>
      <c r="D507" s="4"/>
      <c r="E507" s="4"/>
      <c r="F507" s="4"/>
      <c r="G507" s="8"/>
    </row>
    <row r="508" spans="2:7">
      <c r="B508" s="9"/>
      <c r="C508" s="4"/>
      <c r="D508" s="4"/>
      <c r="E508" s="4"/>
      <c r="F508" s="4"/>
      <c r="G508" s="8"/>
    </row>
    <row r="509" spans="2:7">
      <c r="B509" s="9"/>
      <c r="C509" s="4"/>
      <c r="D509" s="4"/>
      <c r="E509" s="4"/>
      <c r="F509" s="4"/>
      <c r="G509" s="8"/>
    </row>
    <row r="510" spans="2:7">
      <c r="B510" s="9"/>
      <c r="C510" s="4"/>
      <c r="D510" s="4"/>
      <c r="E510" s="4"/>
      <c r="F510" s="4"/>
      <c r="G510" s="8"/>
    </row>
    <row r="511" spans="2:7">
      <c r="B511" s="9"/>
      <c r="C511" s="4"/>
      <c r="D511" s="4"/>
      <c r="E511" s="4"/>
      <c r="F511" s="4"/>
      <c r="G511" s="8"/>
    </row>
    <row r="512" spans="2:7">
      <c r="B512" s="9"/>
      <c r="C512" s="4"/>
      <c r="D512" s="4"/>
      <c r="E512" s="4"/>
      <c r="F512" s="4"/>
      <c r="G512" s="8"/>
    </row>
    <row r="513" spans="2:7">
      <c r="B513" s="9"/>
      <c r="C513" s="4"/>
      <c r="D513" s="4"/>
      <c r="E513" s="4"/>
      <c r="F513" s="4"/>
      <c r="G513" s="8"/>
    </row>
    <row r="514" spans="2:7">
      <c r="B514" s="9"/>
      <c r="C514" s="4"/>
      <c r="D514" s="4"/>
      <c r="E514" s="4"/>
      <c r="F514" s="4"/>
      <c r="G514" s="8"/>
    </row>
    <row r="515" spans="2:7">
      <c r="B515" s="9"/>
      <c r="C515" s="4"/>
      <c r="D515" s="4"/>
      <c r="E515" s="4"/>
      <c r="F515" s="4"/>
      <c r="G515" s="8"/>
    </row>
    <row r="516" spans="2:7">
      <c r="B516" s="9"/>
      <c r="C516" s="4"/>
      <c r="D516" s="4"/>
      <c r="E516" s="4"/>
      <c r="F516" s="4"/>
      <c r="G516" s="8"/>
    </row>
    <row r="517" spans="2:7">
      <c r="B517" s="9"/>
      <c r="C517" s="4"/>
      <c r="D517" s="4"/>
      <c r="E517" s="4"/>
      <c r="F517" s="4"/>
      <c r="G517" s="8"/>
    </row>
    <row r="518" spans="2:7">
      <c r="B518" s="9"/>
      <c r="C518" s="4"/>
      <c r="D518" s="4"/>
      <c r="E518" s="4"/>
      <c r="F518" s="4"/>
      <c r="G518" s="8"/>
    </row>
    <row r="519" spans="2:7">
      <c r="B519" s="9"/>
      <c r="C519" s="4"/>
      <c r="D519" s="4"/>
      <c r="E519" s="4"/>
      <c r="F519" s="4"/>
      <c r="G519" s="8"/>
    </row>
    <row r="520" spans="2:7">
      <c r="B520" s="9"/>
      <c r="C520" s="4"/>
      <c r="D520" s="4"/>
      <c r="E520" s="4"/>
      <c r="F520" s="4"/>
      <c r="G520" s="8"/>
    </row>
    <row r="521" spans="2:7">
      <c r="B521" s="9"/>
      <c r="C521" s="4"/>
      <c r="D521" s="4"/>
      <c r="E521" s="4"/>
      <c r="F521" s="4"/>
      <c r="G521" s="8"/>
    </row>
    <row r="522" spans="2:7">
      <c r="B522" s="9"/>
      <c r="C522" s="4"/>
      <c r="D522" s="4"/>
      <c r="E522" s="4"/>
      <c r="F522" s="4"/>
      <c r="G522" s="8"/>
    </row>
    <row r="523" spans="2:7">
      <c r="B523" s="9"/>
      <c r="C523" s="4"/>
      <c r="D523" s="4"/>
      <c r="E523" s="4"/>
      <c r="F523" s="4"/>
      <c r="G523" s="8"/>
    </row>
    <row r="524" spans="2:7">
      <c r="B524" s="9"/>
      <c r="C524" s="4"/>
      <c r="D524" s="4"/>
      <c r="E524" s="4"/>
      <c r="F524" s="4"/>
      <c r="G524" s="8"/>
    </row>
    <row r="525" spans="2:7">
      <c r="B525" s="9"/>
      <c r="C525" s="4"/>
      <c r="D525" s="4"/>
      <c r="E525" s="4"/>
      <c r="F525" s="4"/>
      <c r="G525" s="8"/>
    </row>
    <row r="526" spans="2:7">
      <c r="B526" s="9"/>
      <c r="C526" s="4"/>
      <c r="D526" s="4"/>
      <c r="E526" s="4"/>
      <c r="F526" s="4"/>
      <c r="G526" s="8"/>
    </row>
    <row r="527" spans="2:7">
      <c r="B527" s="9"/>
      <c r="C527" s="4"/>
      <c r="D527" s="4"/>
      <c r="E527" s="4"/>
      <c r="F527" s="4"/>
      <c r="G527" s="8"/>
    </row>
    <row r="528" spans="2:7">
      <c r="B528" s="9"/>
      <c r="C528" s="4"/>
      <c r="D528" s="4"/>
      <c r="E528" s="4"/>
      <c r="F528" s="4"/>
      <c r="G528" s="8"/>
    </row>
    <row r="529" spans="2:7">
      <c r="B529" s="9"/>
      <c r="C529" s="4"/>
      <c r="D529" s="4"/>
      <c r="E529" s="4"/>
      <c r="F529" s="4"/>
      <c r="G529" s="8"/>
    </row>
    <row r="530" spans="2:7">
      <c r="B530" s="9"/>
      <c r="C530" s="4"/>
      <c r="D530" s="4"/>
      <c r="E530" s="4"/>
      <c r="F530" s="4"/>
      <c r="G530" s="8"/>
    </row>
    <row r="531" spans="2:7">
      <c r="B531" s="9"/>
      <c r="C531" s="4"/>
      <c r="D531" s="4"/>
      <c r="E531" s="4"/>
      <c r="F531" s="4"/>
      <c r="G531" s="8"/>
    </row>
    <row r="532" spans="2:7">
      <c r="B532" s="9"/>
      <c r="C532" s="4"/>
      <c r="D532" s="4"/>
      <c r="E532" s="4"/>
      <c r="F532" s="4"/>
      <c r="G532" s="8"/>
    </row>
    <row r="533" spans="2:7">
      <c r="B533" s="9"/>
      <c r="C533" s="4"/>
      <c r="D533" s="4"/>
      <c r="E533" s="4"/>
      <c r="F533" s="4"/>
      <c r="G533" s="8"/>
    </row>
    <row r="534" spans="2:7">
      <c r="B534" s="9"/>
      <c r="C534" s="4"/>
      <c r="D534" s="4"/>
      <c r="E534" s="4"/>
      <c r="F534" s="4"/>
      <c r="G534" s="8"/>
    </row>
    <row r="535" spans="2:7">
      <c r="B535" s="9"/>
      <c r="C535" s="4"/>
      <c r="D535" s="4"/>
      <c r="E535" s="4"/>
      <c r="F535" s="4"/>
      <c r="G535" s="8"/>
    </row>
    <row r="536" spans="2:7">
      <c r="B536" s="9"/>
      <c r="C536" s="4"/>
      <c r="D536" s="4"/>
      <c r="E536" s="4"/>
      <c r="F536" s="4"/>
      <c r="G536" s="8"/>
    </row>
    <row r="537" spans="2:7">
      <c r="B537" s="5"/>
      <c r="C537" s="4"/>
      <c r="D537" s="4"/>
      <c r="E537" s="4"/>
      <c r="F537" s="4"/>
      <c r="G537" s="8"/>
    </row>
    <row r="538" spans="2:7">
      <c r="B538" s="5"/>
      <c r="C538" s="4"/>
      <c r="D538" s="4"/>
      <c r="E538" s="4"/>
      <c r="F538" s="4"/>
      <c r="G538" s="8"/>
    </row>
    <row r="539" spans="2:7">
      <c r="B539" s="9"/>
      <c r="C539" s="4"/>
      <c r="D539" s="4"/>
      <c r="E539" s="4"/>
      <c r="F539" s="4"/>
      <c r="G539" s="8"/>
    </row>
    <row r="540" spans="2:7">
      <c r="B540" s="9"/>
      <c r="C540" s="4"/>
      <c r="D540" s="4"/>
      <c r="E540" s="4"/>
      <c r="F540" s="4"/>
      <c r="G540" s="8"/>
    </row>
    <row r="541" spans="2:7">
      <c r="B541" s="9"/>
      <c r="C541" s="4"/>
      <c r="D541" s="4"/>
      <c r="E541" s="4"/>
      <c r="F541" s="4"/>
      <c r="G541" s="8"/>
    </row>
    <row r="542" spans="2:7">
      <c r="B542" s="9"/>
      <c r="C542" s="4"/>
      <c r="D542" s="4"/>
      <c r="E542" s="4"/>
      <c r="F542" s="4"/>
      <c r="G542" s="8"/>
    </row>
    <row r="543" spans="2:7">
      <c r="B543" s="9"/>
      <c r="C543" s="4"/>
      <c r="D543" s="4"/>
      <c r="E543" s="4"/>
      <c r="F543" s="4"/>
      <c r="G543" s="8"/>
    </row>
    <row r="544" spans="2:7">
      <c r="B544" s="9"/>
      <c r="C544" s="4"/>
      <c r="D544" s="4"/>
      <c r="E544" s="4"/>
      <c r="F544" s="4"/>
      <c r="G544" s="8"/>
    </row>
    <row r="545" spans="2:7">
      <c r="B545" s="9"/>
      <c r="C545" s="4"/>
      <c r="D545" s="4"/>
      <c r="E545" s="4"/>
      <c r="F545" s="4"/>
      <c r="G545" s="8"/>
    </row>
    <row r="546" spans="2:7">
      <c r="B546" s="9"/>
      <c r="C546" s="4"/>
      <c r="D546" s="4"/>
      <c r="E546" s="4"/>
      <c r="F546" s="4"/>
      <c r="G546" s="8"/>
    </row>
    <row r="547" spans="2:7">
      <c r="B547" s="9"/>
      <c r="C547" s="4"/>
      <c r="D547" s="4"/>
      <c r="E547" s="4"/>
      <c r="F547" s="4"/>
      <c r="G547" s="8"/>
    </row>
    <row r="548" spans="2:7">
      <c r="B548" s="9"/>
      <c r="C548" s="4"/>
      <c r="D548" s="4"/>
      <c r="E548" s="4"/>
      <c r="F548" s="4"/>
      <c r="G548" s="8"/>
    </row>
    <row r="549" spans="2:7">
      <c r="B549" s="9"/>
      <c r="C549" s="4"/>
      <c r="D549" s="4"/>
      <c r="E549" s="4"/>
      <c r="F549" s="4"/>
      <c r="G549" s="8"/>
    </row>
    <row r="550" spans="2:7">
      <c r="B550" s="9"/>
      <c r="C550" s="4"/>
      <c r="D550" s="4"/>
      <c r="E550" s="4"/>
      <c r="F550" s="4"/>
      <c r="G550" s="8"/>
    </row>
    <row r="551" spans="2:7">
      <c r="B551" s="9"/>
      <c r="C551" s="4"/>
      <c r="D551" s="4"/>
      <c r="E551" s="4"/>
      <c r="F551" s="4"/>
      <c r="G551" s="8"/>
    </row>
    <row r="552" spans="2:7">
      <c r="B552" s="9"/>
      <c r="C552" s="4"/>
      <c r="D552" s="4"/>
      <c r="E552" s="4"/>
      <c r="F552" s="4"/>
      <c r="G552" s="8"/>
    </row>
    <row r="553" spans="2:7">
      <c r="B553" s="9"/>
      <c r="C553" s="4"/>
      <c r="D553" s="4"/>
      <c r="E553" s="4"/>
      <c r="F553" s="4"/>
      <c r="G553" s="8"/>
    </row>
    <row r="554" spans="2:7">
      <c r="B554" s="9"/>
      <c r="C554" s="4"/>
      <c r="D554" s="4"/>
      <c r="E554" s="4"/>
      <c r="F554" s="4"/>
      <c r="G554" s="8"/>
    </row>
    <row r="555" spans="2:7">
      <c r="B555" s="9"/>
      <c r="C555" s="4"/>
      <c r="D555" s="4"/>
      <c r="E555" s="4"/>
      <c r="F555" s="4"/>
      <c r="G555" s="8"/>
    </row>
    <row r="556" spans="2:7">
      <c r="B556" s="9"/>
      <c r="C556" s="4"/>
      <c r="D556" s="4"/>
      <c r="E556" s="4"/>
      <c r="F556" s="4"/>
      <c r="G556" s="8"/>
    </row>
    <row r="557" spans="2:7">
      <c r="B557" s="9"/>
      <c r="C557" s="4"/>
      <c r="D557" s="4"/>
      <c r="E557" s="4"/>
      <c r="F557" s="4"/>
      <c r="G557" s="8"/>
    </row>
    <row r="558" spans="2:7">
      <c r="B558" s="9"/>
      <c r="C558" s="4"/>
      <c r="D558" s="4"/>
      <c r="E558" s="4"/>
      <c r="F558" s="4"/>
      <c r="G558" s="8"/>
    </row>
    <row r="559" spans="2:7">
      <c r="B559" s="9"/>
      <c r="C559" s="4"/>
      <c r="D559" s="4"/>
      <c r="E559" s="4"/>
      <c r="F559" s="4"/>
      <c r="G559" s="8"/>
    </row>
    <row r="560" spans="2:7">
      <c r="B560" s="9"/>
      <c r="C560" s="4"/>
      <c r="D560" s="4"/>
      <c r="E560" s="4"/>
      <c r="F560" s="4"/>
      <c r="G560" s="8"/>
    </row>
    <row r="561" spans="2:7">
      <c r="B561" s="9"/>
      <c r="C561" s="4"/>
      <c r="D561" s="4"/>
      <c r="E561" s="4"/>
      <c r="F561" s="4"/>
      <c r="G561" s="8"/>
    </row>
    <row r="562" spans="2:7">
      <c r="B562" s="9"/>
      <c r="C562" s="4"/>
      <c r="D562" s="4"/>
      <c r="E562" s="4"/>
      <c r="F562" s="4"/>
      <c r="G562" s="8"/>
    </row>
    <row r="563" spans="2:7">
      <c r="B563" s="9"/>
      <c r="C563" s="4"/>
      <c r="D563" s="4"/>
      <c r="E563" s="4"/>
      <c r="F563" s="4"/>
      <c r="G563" s="8"/>
    </row>
    <row r="564" spans="2:7">
      <c r="B564" s="9"/>
      <c r="C564" s="4"/>
      <c r="D564" s="4"/>
      <c r="E564" s="4"/>
      <c r="F564" s="4"/>
      <c r="G564" s="8"/>
    </row>
    <row r="565" spans="2:7">
      <c r="B565" s="9"/>
      <c r="C565" s="4"/>
      <c r="D565" s="4"/>
      <c r="E565" s="4"/>
      <c r="F565" s="4"/>
      <c r="G565" s="8"/>
    </row>
    <row r="566" spans="2:7">
      <c r="B566" s="9"/>
      <c r="C566" s="4"/>
      <c r="D566" s="4"/>
      <c r="E566" s="4"/>
      <c r="F566" s="4"/>
      <c r="G566" s="8"/>
    </row>
    <row r="567" spans="2:7">
      <c r="B567" s="9"/>
      <c r="C567" s="4"/>
      <c r="D567" s="4"/>
      <c r="E567" s="4"/>
      <c r="F567" s="4"/>
      <c r="G567" s="8"/>
    </row>
    <row r="568" spans="2:7">
      <c r="B568" s="9"/>
      <c r="C568" s="4"/>
      <c r="D568" s="4"/>
      <c r="E568" s="4"/>
      <c r="F568" s="4"/>
      <c r="G568" s="8"/>
    </row>
    <row r="569" spans="2:7">
      <c r="B569" s="9"/>
      <c r="C569" s="4"/>
      <c r="D569" s="4"/>
      <c r="E569" s="4"/>
      <c r="F569" s="4"/>
      <c r="G569" s="8"/>
    </row>
    <row r="570" spans="2:7">
      <c r="B570" s="9"/>
      <c r="C570" s="4"/>
      <c r="D570" s="4"/>
      <c r="E570" s="4"/>
      <c r="F570" s="4"/>
      <c r="G570" s="8"/>
    </row>
    <row r="571" spans="2:7">
      <c r="B571" s="9"/>
      <c r="C571" s="4"/>
      <c r="D571" s="4"/>
      <c r="E571" s="4"/>
      <c r="F571" s="4"/>
      <c r="G571" s="8"/>
    </row>
    <row r="572" spans="2:7">
      <c r="B572" s="9"/>
      <c r="C572" s="4"/>
      <c r="D572" s="4"/>
      <c r="E572" s="4"/>
      <c r="F572" s="4"/>
      <c r="G572" s="8"/>
    </row>
    <row r="573" spans="2:7">
      <c r="B573" s="9"/>
      <c r="C573" s="4"/>
      <c r="D573" s="4"/>
      <c r="E573" s="4"/>
      <c r="F573" s="4"/>
      <c r="G573" s="8"/>
    </row>
    <row r="574" spans="2:7">
      <c r="B574" s="9"/>
      <c r="C574" s="4"/>
      <c r="D574" s="4"/>
      <c r="E574" s="4"/>
      <c r="F574" s="4"/>
      <c r="G574" s="8"/>
    </row>
    <row r="575" spans="2:7">
      <c r="B575" s="9"/>
      <c r="C575" s="4"/>
      <c r="D575" s="4"/>
      <c r="E575" s="4"/>
      <c r="F575" s="4"/>
      <c r="G575" s="8"/>
    </row>
    <row r="576" spans="2:7">
      <c r="B576" s="9"/>
      <c r="C576" s="4"/>
      <c r="D576" s="4"/>
      <c r="E576" s="4"/>
      <c r="F576" s="4"/>
      <c r="G576" s="8"/>
    </row>
    <row r="577" spans="2:7">
      <c r="B577" s="9"/>
      <c r="C577" s="4"/>
      <c r="D577" s="4"/>
      <c r="E577" s="4"/>
      <c r="F577" s="4"/>
      <c r="G577" s="8"/>
    </row>
    <row r="578" spans="2:7">
      <c r="B578" s="9"/>
      <c r="C578" s="4"/>
      <c r="D578" s="4"/>
      <c r="E578" s="4"/>
      <c r="F578" s="4"/>
      <c r="G578" s="8"/>
    </row>
    <row r="579" spans="2:7">
      <c r="B579" s="9"/>
      <c r="C579" s="4"/>
      <c r="D579" s="4"/>
      <c r="E579" s="4"/>
      <c r="F579" s="4"/>
      <c r="G579" s="8"/>
    </row>
    <row r="580" spans="2:7">
      <c r="B580" s="9"/>
      <c r="C580" s="4"/>
      <c r="D580" s="4"/>
      <c r="E580" s="4"/>
      <c r="F580" s="4"/>
      <c r="G580" s="8"/>
    </row>
    <row r="581" spans="2:7">
      <c r="B581" s="9"/>
      <c r="C581" s="4"/>
      <c r="D581" s="4"/>
      <c r="E581" s="4"/>
      <c r="F581" s="4"/>
      <c r="G581" s="8"/>
    </row>
    <row r="582" spans="2:7">
      <c r="B582" s="9"/>
      <c r="C582" s="4"/>
      <c r="D582" s="4"/>
      <c r="E582" s="4"/>
      <c r="F582" s="4"/>
      <c r="G582" s="8"/>
    </row>
    <row r="583" spans="2:7">
      <c r="B583" s="9"/>
      <c r="C583" s="4"/>
      <c r="D583" s="4"/>
      <c r="E583" s="4"/>
      <c r="F583" s="4"/>
      <c r="G583" s="8"/>
    </row>
    <row r="584" spans="2:7">
      <c r="B584" s="9"/>
      <c r="C584" s="4"/>
      <c r="D584" s="4"/>
      <c r="E584" s="4"/>
      <c r="F584" s="4"/>
      <c r="G584" s="8"/>
    </row>
    <row r="585" spans="2:7">
      <c r="B585" s="9"/>
      <c r="C585" s="4"/>
      <c r="D585" s="4"/>
      <c r="E585" s="4"/>
      <c r="F585" s="4"/>
      <c r="G585" s="8"/>
    </row>
    <row r="586" spans="2:7">
      <c r="B586" s="9"/>
      <c r="C586" s="4"/>
      <c r="D586" s="4"/>
      <c r="E586" s="4"/>
      <c r="F586" s="4"/>
      <c r="G586" s="8"/>
    </row>
    <row r="587" spans="2:7">
      <c r="B587" s="9"/>
      <c r="C587" s="4"/>
      <c r="D587" s="4"/>
      <c r="E587" s="4"/>
      <c r="F587" s="4"/>
      <c r="G587" s="8"/>
    </row>
    <row r="588" spans="2:7">
      <c r="B588" s="9"/>
      <c r="C588" s="4"/>
      <c r="D588" s="4"/>
      <c r="E588" s="4"/>
      <c r="F588" s="4"/>
      <c r="G588" s="8"/>
    </row>
    <row r="589" spans="2:7">
      <c r="B589" s="9"/>
      <c r="C589" s="4"/>
      <c r="D589" s="4"/>
      <c r="E589" s="4"/>
      <c r="F589" s="4"/>
      <c r="G589" s="8"/>
    </row>
    <row r="590" spans="2:7">
      <c r="B590" s="9"/>
      <c r="C590" s="4"/>
      <c r="D590" s="4"/>
      <c r="E590" s="4"/>
      <c r="F590" s="4"/>
      <c r="G590" s="8"/>
    </row>
    <row r="591" spans="2:7">
      <c r="B591" s="9"/>
      <c r="C591" s="4"/>
      <c r="D591" s="4"/>
      <c r="E591" s="4"/>
      <c r="F591" s="4"/>
      <c r="G591" s="8"/>
    </row>
    <row r="592" spans="2:7">
      <c r="B592" s="9"/>
      <c r="C592" s="4"/>
      <c r="D592" s="4"/>
      <c r="E592" s="4"/>
      <c r="F592" s="4"/>
      <c r="G592" s="8"/>
    </row>
    <row r="593" spans="2:7">
      <c r="B593" s="9"/>
      <c r="C593" s="4"/>
      <c r="D593" s="4"/>
      <c r="E593" s="4"/>
      <c r="F593" s="4"/>
      <c r="G593" s="8"/>
    </row>
    <row r="594" spans="2:7">
      <c r="B594" s="9"/>
      <c r="C594" s="4"/>
      <c r="D594" s="4"/>
      <c r="E594" s="4"/>
      <c r="F594" s="4"/>
      <c r="G594" s="8"/>
    </row>
    <row r="595" spans="2:7">
      <c r="B595" s="9"/>
      <c r="C595" s="4"/>
      <c r="D595" s="4"/>
      <c r="E595" s="4"/>
      <c r="F595" s="4"/>
      <c r="G595" s="8"/>
    </row>
    <row r="596" spans="2:7">
      <c r="B596" s="9"/>
      <c r="C596" s="4"/>
      <c r="D596" s="4"/>
      <c r="E596" s="4"/>
      <c r="F596" s="4"/>
      <c r="G596" s="8"/>
    </row>
    <row r="597" spans="2:7">
      <c r="B597" s="9"/>
      <c r="C597" s="4"/>
      <c r="D597" s="4"/>
      <c r="E597" s="4"/>
      <c r="F597" s="4"/>
      <c r="G597" s="8"/>
    </row>
    <row r="598" spans="2:7">
      <c r="B598" s="9"/>
      <c r="C598" s="4"/>
      <c r="D598" s="4"/>
      <c r="E598" s="4"/>
      <c r="F598" s="4"/>
      <c r="G598" s="8"/>
    </row>
    <row r="599" spans="2:7">
      <c r="B599" s="9"/>
      <c r="C599" s="4"/>
      <c r="D599" s="4"/>
      <c r="E599" s="4"/>
      <c r="F599" s="4"/>
      <c r="G599" s="8"/>
    </row>
    <row r="600" spans="2:7">
      <c r="B600" s="9"/>
      <c r="C600" s="4"/>
      <c r="D600" s="4"/>
      <c r="E600" s="4"/>
      <c r="F600" s="4"/>
      <c r="G600" s="8"/>
    </row>
    <row r="601" spans="2:7">
      <c r="B601" s="9"/>
      <c r="C601" s="4"/>
      <c r="D601" s="4"/>
      <c r="E601" s="4"/>
      <c r="F601" s="4"/>
      <c r="G601" s="8"/>
    </row>
    <row r="602" spans="2:7">
      <c r="B602" s="9"/>
      <c r="C602" s="4"/>
      <c r="D602" s="4"/>
      <c r="E602" s="4"/>
      <c r="F602" s="4"/>
      <c r="G602" s="8"/>
    </row>
    <row r="603" spans="2:7">
      <c r="B603" s="9"/>
      <c r="C603" s="4"/>
      <c r="D603" s="4"/>
      <c r="E603" s="4"/>
      <c r="F603" s="4"/>
      <c r="G603" s="8"/>
    </row>
    <row r="604" spans="2:7">
      <c r="B604" s="9"/>
      <c r="C604" s="4"/>
      <c r="D604" s="4"/>
      <c r="E604" s="4"/>
      <c r="F604" s="4"/>
      <c r="G604" s="8"/>
    </row>
    <row r="605" spans="2:7">
      <c r="B605" s="9"/>
      <c r="C605" s="4"/>
      <c r="D605" s="4"/>
      <c r="E605" s="4"/>
      <c r="F605" s="4"/>
      <c r="G605" s="8"/>
    </row>
    <row r="606" spans="2:7">
      <c r="B606" s="9"/>
      <c r="C606" s="4"/>
      <c r="D606" s="4"/>
      <c r="E606" s="4"/>
      <c r="F606" s="4"/>
      <c r="G606" s="8"/>
    </row>
    <row r="607" spans="2:7">
      <c r="B607" s="9"/>
      <c r="C607" s="4"/>
      <c r="D607" s="4"/>
      <c r="E607" s="4"/>
      <c r="F607" s="4"/>
      <c r="G607" s="8"/>
    </row>
    <row r="608" spans="2:7">
      <c r="B608" s="9"/>
      <c r="C608" s="4"/>
      <c r="D608" s="4"/>
      <c r="E608" s="4"/>
      <c r="F608" s="4"/>
      <c r="G608" s="8"/>
    </row>
    <row r="609" spans="2:7">
      <c r="B609" s="9"/>
      <c r="C609" s="4"/>
      <c r="D609" s="4"/>
      <c r="E609" s="4"/>
      <c r="F609" s="4"/>
      <c r="G609" s="8"/>
    </row>
    <row r="610" spans="2:7">
      <c r="B610" s="9"/>
      <c r="C610" s="4"/>
      <c r="D610" s="4"/>
      <c r="E610" s="4"/>
      <c r="F610" s="4"/>
      <c r="G610" s="8"/>
    </row>
    <row r="611" spans="2:7">
      <c r="B611" s="9"/>
      <c r="C611" s="4"/>
      <c r="D611" s="4"/>
      <c r="E611" s="4"/>
      <c r="F611" s="4"/>
      <c r="G611" s="8"/>
    </row>
    <row r="612" spans="2:7">
      <c r="B612" s="9"/>
      <c r="C612" s="4"/>
      <c r="D612" s="4"/>
      <c r="E612" s="4"/>
      <c r="F612" s="4"/>
      <c r="G612" s="8"/>
    </row>
    <row r="613" spans="2:7">
      <c r="B613" s="9"/>
      <c r="C613" s="4"/>
      <c r="D613" s="4"/>
      <c r="E613" s="4"/>
      <c r="F613" s="4"/>
      <c r="G613" s="8"/>
    </row>
    <row r="614" spans="2:7">
      <c r="B614" s="9"/>
      <c r="C614" s="4"/>
      <c r="D614" s="4"/>
      <c r="E614" s="4"/>
      <c r="F614" s="4"/>
      <c r="G614" s="8"/>
    </row>
    <row r="615" spans="2:7">
      <c r="B615" s="9"/>
      <c r="C615" s="4"/>
      <c r="D615" s="4"/>
      <c r="E615" s="4"/>
      <c r="F615" s="4"/>
      <c r="G615" s="8"/>
    </row>
    <row r="616" spans="2:7">
      <c r="B616" s="9"/>
      <c r="C616" s="4"/>
      <c r="D616" s="4"/>
      <c r="E616" s="4"/>
      <c r="F616" s="4"/>
      <c r="G616" s="8"/>
    </row>
    <row r="617" spans="2:7">
      <c r="B617" s="9"/>
      <c r="C617" s="4"/>
      <c r="D617" s="4"/>
      <c r="E617" s="4"/>
      <c r="F617" s="4"/>
      <c r="G617" s="8"/>
    </row>
    <row r="618" spans="2:7">
      <c r="B618" s="9"/>
      <c r="C618" s="4"/>
      <c r="D618" s="4"/>
      <c r="E618" s="4"/>
      <c r="F618" s="4"/>
      <c r="G618" s="8"/>
    </row>
    <row r="619" spans="2:7">
      <c r="B619" s="9"/>
      <c r="C619" s="4"/>
      <c r="D619" s="4"/>
      <c r="E619" s="4"/>
      <c r="F619" s="4"/>
      <c r="G619" s="8"/>
    </row>
    <row r="620" spans="2:7">
      <c r="B620" s="9"/>
      <c r="C620" s="4"/>
      <c r="D620" s="4"/>
      <c r="E620" s="4"/>
      <c r="F620" s="4"/>
      <c r="G620" s="8"/>
    </row>
    <row r="621" spans="2:7">
      <c r="B621" s="9"/>
      <c r="C621" s="4"/>
      <c r="D621" s="4"/>
      <c r="E621" s="4"/>
      <c r="F621" s="4"/>
      <c r="G621" s="8"/>
    </row>
    <row r="622" spans="2:7">
      <c r="B622" s="9"/>
      <c r="C622" s="4"/>
      <c r="D622" s="4"/>
      <c r="E622" s="4"/>
      <c r="F622" s="4"/>
      <c r="G622" s="8"/>
    </row>
    <row r="623" spans="2:7">
      <c r="B623" s="9"/>
      <c r="C623" s="4"/>
      <c r="D623" s="4"/>
      <c r="E623" s="4"/>
      <c r="F623" s="4"/>
      <c r="G623" s="8"/>
    </row>
    <row r="624" spans="2:7">
      <c r="B624" s="9"/>
      <c r="C624" s="4"/>
      <c r="D624" s="4"/>
      <c r="E624" s="4"/>
      <c r="F624" s="4"/>
      <c r="G624" s="8"/>
    </row>
    <row r="625" spans="2:7">
      <c r="B625" s="9"/>
      <c r="C625" s="4"/>
      <c r="D625" s="4"/>
      <c r="E625" s="4"/>
      <c r="F625" s="4"/>
      <c r="G625" s="8"/>
    </row>
    <row r="626" spans="2:7">
      <c r="B626" s="9"/>
      <c r="C626" s="4"/>
      <c r="D626" s="4"/>
      <c r="E626" s="4"/>
      <c r="F626" s="4"/>
      <c r="G626" s="8"/>
    </row>
    <row r="627" spans="2:7">
      <c r="B627" s="9"/>
      <c r="C627" s="4"/>
      <c r="D627" s="4"/>
      <c r="E627" s="4"/>
      <c r="F627" s="4"/>
      <c r="G627" s="8"/>
    </row>
    <row r="628" spans="2:7">
      <c r="B628" s="9"/>
      <c r="C628" s="4"/>
      <c r="D628" s="4"/>
      <c r="E628" s="4"/>
      <c r="F628" s="4"/>
      <c r="G628" s="8"/>
    </row>
    <row r="629" spans="2:7">
      <c r="B629" s="9"/>
      <c r="C629" s="4"/>
      <c r="D629" s="4"/>
      <c r="E629" s="4"/>
      <c r="F629" s="4"/>
      <c r="G629" s="8"/>
    </row>
    <row r="630" spans="2:7">
      <c r="B630" s="9"/>
      <c r="C630" s="4"/>
      <c r="D630" s="4"/>
      <c r="E630" s="4"/>
      <c r="F630" s="4"/>
      <c r="G630" s="8"/>
    </row>
    <row r="631" spans="2:7">
      <c r="B631" s="9"/>
      <c r="C631" s="4"/>
      <c r="D631" s="4"/>
      <c r="E631" s="4"/>
      <c r="F631" s="4"/>
      <c r="G631" s="8"/>
    </row>
    <row r="632" spans="2:7">
      <c r="B632" s="9"/>
      <c r="C632" s="4"/>
      <c r="D632" s="4"/>
      <c r="E632" s="4"/>
      <c r="F632" s="4"/>
      <c r="G632" s="8"/>
    </row>
    <row r="633" spans="2:7">
      <c r="B633" s="9"/>
      <c r="C633" s="4"/>
      <c r="D633" s="4"/>
      <c r="E633" s="4"/>
      <c r="F633" s="4"/>
      <c r="G633" s="8"/>
    </row>
    <row r="634" spans="2:7">
      <c r="B634" s="9"/>
      <c r="C634" s="4"/>
      <c r="D634" s="4"/>
      <c r="E634" s="4"/>
      <c r="F634" s="4"/>
      <c r="G634" s="8"/>
    </row>
    <row r="635" spans="2:7">
      <c r="B635" s="9"/>
      <c r="C635" s="4"/>
      <c r="D635" s="4"/>
      <c r="E635" s="4"/>
      <c r="F635" s="4"/>
      <c r="G635" s="8"/>
    </row>
    <row r="636" spans="2:7">
      <c r="B636" s="9"/>
      <c r="C636" s="4"/>
      <c r="D636" s="4"/>
      <c r="E636" s="4"/>
      <c r="F636" s="4"/>
      <c r="G636" s="8"/>
    </row>
    <row r="637" spans="2:7">
      <c r="B637" s="9"/>
      <c r="C637" s="4"/>
      <c r="D637" s="4"/>
      <c r="E637" s="4"/>
      <c r="F637" s="4"/>
      <c r="G637" s="8"/>
    </row>
    <row r="638" spans="2:7">
      <c r="B638" s="9"/>
      <c r="C638" s="4"/>
      <c r="D638" s="4"/>
      <c r="E638" s="4"/>
      <c r="F638" s="4"/>
      <c r="G638" s="8"/>
    </row>
    <row r="639" spans="2:7">
      <c r="B639" s="9"/>
      <c r="C639" s="4"/>
      <c r="D639" s="4"/>
      <c r="E639" s="4"/>
      <c r="F639" s="4"/>
      <c r="G639" s="8"/>
    </row>
    <row r="640" spans="2:7">
      <c r="B640" s="9"/>
      <c r="C640" s="4"/>
      <c r="D640" s="4"/>
      <c r="E640" s="4"/>
      <c r="F640" s="4"/>
      <c r="G640" s="8"/>
    </row>
    <row r="641" spans="2:7">
      <c r="B641" s="9"/>
      <c r="C641" s="4"/>
      <c r="D641" s="4"/>
      <c r="E641" s="4"/>
      <c r="F641" s="4"/>
      <c r="G641" s="8"/>
    </row>
    <row r="642" spans="2:7">
      <c r="B642" s="9"/>
      <c r="C642" s="4"/>
      <c r="D642" s="4"/>
      <c r="E642" s="4"/>
      <c r="F642" s="4"/>
      <c r="G642" s="8"/>
    </row>
    <row r="643" spans="2:7">
      <c r="B643" s="9"/>
      <c r="C643" s="4"/>
      <c r="D643" s="4"/>
      <c r="E643" s="4"/>
      <c r="F643" s="4"/>
      <c r="G643" s="8"/>
    </row>
    <row r="644" spans="2:7">
      <c r="B644" s="9"/>
      <c r="C644" s="4"/>
      <c r="D644" s="4"/>
      <c r="E644" s="4"/>
      <c r="F644" s="4"/>
      <c r="G644" s="8"/>
    </row>
    <row r="645" spans="2:7">
      <c r="B645" s="9"/>
      <c r="C645" s="4"/>
      <c r="D645" s="4"/>
      <c r="E645" s="4"/>
      <c r="F645" s="4"/>
      <c r="G645" s="8"/>
    </row>
    <row r="646" spans="2:7">
      <c r="B646" s="9"/>
      <c r="C646" s="4"/>
      <c r="D646" s="4"/>
      <c r="E646" s="4"/>
      <c r="F646" s="4"/>
      <c r="G646" s="8"/>
    </row>
    <row r="647" spans="2:7">
      <c r="B647" s="9"/>
      <c r="C647" s="4"/>
      <c r="D647" s="4"/>
      <c r="E647" s="4"/>
      <c r="F647" s="4"/>
      <c r="G647" s="8"/>
    </row>
    <row r="648" spans="2:7">
      <c r="B648" s="9"/>
      <c r="C648" s="4"/>
      <c r="D648" s="4"/>
      <c r="E648" s="4"/>
      <c r="F648" s="4"/>
      <c r="G648" s="8"/>
    </row>
    <row r="649" spans="2:7">
      <c r="B649" s="9"/>
      <c r="C649" s="4"/>
      <c r="D649" s="4"/>
      <c r="E649" s="4"/>
      <c r="F649" s="4"/>
      <c r="G649" s="8"/>
    </row>
    <row r="650" spans="2:7">
      <c r="B650" s="9"/>
      <c r="C650" s="4"/>
      <c r="D650" s="4"/>
      <c r="E650" s="4"/>
      <c r="F650" s="4"/>
      <c r="G650" s="8"/>
    </row>
    <row r="651" spans="2:7">
      <c r="B651" s="9"/>
      <c r="C651" s="4"/>
      <c r="D651" s="4"/>
      <c r="E651" s="4"/>
      <c r="F651" s="4"/>
      <c r="G651" s="8"/>
    </row>
    <row r="652" spans="2:7">
      <c r="B652" s="9"/>
      <c r="C652" s="4"/>
      <c r="D652" s="4"/>
      <c r="E652" s="4"/>
      <c r="F652" s="4"/>
      <c r="G652" s="8"/>
    </row>
    <row r="653" spans="2:7">
      <c r="B653" s="9"/>
      <c r="C653" s="4"/>
      <c r="D653" s="4"/>
      <c r="E653" s="4"/>
      <c r="F653" s="4"/>
      <c r="G653" s="8"/>
    </row>
    <row r="654" spans="2:7">
      <c r="B654" s="9"/>
      <c r="C654" s="4"/>
      <c r="D654" s="4"/>
      <c r="E654" s="4"/>
      <c r="F654" s="4"/>
      <c r="G654" s="8"/>
    </row>
    <row r="655" spans="2:7">
      <c r="B655" s="9"/>
      <c r="C655" s="4"/>
      <c r="D655" s="4"/>
      <c r="E655" s="4"/>
      <c r="F655" s="4"/>
      <c r="G655" s="8"/>
    </row>
    <row r="656" spans="2:7">
      <c r="B656" s="9"/>
      <c r="C656" s="4"/>
      <c r="D656" s="4"/>
      <c r="E656" s="4"/>
      <c r="F656" s="4"/>
      <c r="G656" s="8"/>
    </row>
    <row r="657" spans="2:7">
      <c r="B657" s="9"/>
      <c r="C657" s="4"/>
      <c r="D657" s="4"/>
      <c r="E657" s="4"/>
      <c r="F657" s="4"/>
      <c r="G657" s="8"/>
    </row>
    <row r="658" spans="2:7">
      <c r="B658" s="9"/>
      <c r="C658" s="4"/>
      <c r="D658" s="4"/>
      <c r="E658" s="4"/>
      <c r="F658" s="4"/>
      <c r="G658" s="8"/>
    </row>
    <row r="659" spans="2:7">
      <c r="B659" s="9"/>
      <c r="C659" s="4"/>
      <c r="D659" s="4"/>
      <c r="E659" s="4"/>
      <c r="F659" s="4"/>
      <c r="G659" s="8"/>
    </row>
    <row r="660" spans="2:7">
      <c r="B660" s="9"/>
      <c r="C660" s="4"/>
      <c r="D660" s="4"/>
      <c r="E660" s="4"/>
      <c r="F660" s="4"/>
      <c r="G660" s="8"/>
    </row>
    <row r="661" spans="2:7">
      <c r="B661" s="9"/>
      <c r="C661" s="4"/>
      <c r="D661" s="4"/>
      <c r="E661" s="4"/>
      <c r="F661" s="4"/>
      <c r="G661" s="8"/>
    </row>
    <row r="662" spans="2:7">
      <c r="B662" s="9"/>
      <c r="C662" s="4"/>
      <c r="D662" s="4"/>
      <c r="E662" s="4"/>
      <c r="F662" s="4"/>
      <c r="G662" s="8"/>
    </row>
    <row r="663" spans="2:7">
      <c r="B663" s="9"/>
      <c r="C663" s="4"/>
      <c r="D663" s="4"/>
      <c r="E663" s="4"/>
      <c r="F663" s="4"/>
      <c r="G663" s="8"/>
    </row>
    <row r="664" spans="2:7">
      <c r="B664" s="9"/>
      <c r="C664" s="4"/>
      <c r="D664" s="4"/>
      <c r="E664" s="4"/>
      <c r="F664" s="4"/>
      <c r="G664" s="8"/>
    </row>
    <row r="665" spans="2:7">
      <c r="B665" s="9"/>
      <c r="C665" s="4"/>
      <c r="D665" s="4"/>
      <c r="E665" s="4"/>
      <c r="F665" s="4"/>
      <c r="G665" s="8"/>
    </row>
    <row r="666" spans="2:7">
      <c r="B666" s="9"/>
      <c r="C666" s="4"/>
      <c r="D666" s="4"/>
      <c r="E666" s="4"/>
      <c r="F666" s="4"/>
      <c r="G666" s="8"/>
    </row>
    <row r="667" spans="2:7">
      <c r="B667" s="9"/>
      <c r="C667" s="4"/>
      <c r="D667" s="4"/>
      <c r="E667" s="4"/>
      <c r="F667" s="4"/>
      <c r="G667" s="8"/>
    </row>
    <row r="668" spans="2:7">
      <c r="B668" s="9"/>
      <c r="C668" s="4"/>
      <c r="D668" s="4"/>
      <c r="E668" s="4"/>
      <c r="F668" s="4"/>
      <c r="G668" s="8"/>
    </row>
    <row r="669" spans="2:7">
      <c r="B669" s="9"/>
      <c r="C669" s="4"/>
      <c r="D669" s="4"/>
      <c r="E669" s="4"/>
      <c r="F669" s="4"/>
      <c r="G669" s="8"/>
    </row>
    <row r="670" spans="2:7">
      <c r="B670" s="9"/>
      <c r="C670" s="4"/>
      <c r="D670" s="4"/>
      <c r="E670" s="4"/>
      <c r="F670" s="4"/>
      <c r="G670" s="8"/>
    </row>
    <row r="671" spans="2:7">
      <c r="B671" s="9"/>
      <c r="C671" s="4"/>
      <c r="D671" s="4"/>
      <c r="E671" s="4"/>
      <c r="F671" s="4"/>
      <c r="G671" s="8"/>
    </row>
    <row r="672" spans="2:7">
      <c r="B672" s="9"/>
      <c r="C672" s="4"/>
      <c r="D672" s="4"/>
      <c r="E672" s="4"/>
      <c r="F672" s="4"/>
      <c r="G672" s="8"/>
    </row>
    <row r="673" spans="2:7">
      <c r="B673" s="9"/>
      <c r="C673" s="4"/>
      <c r="D673" s="4"/>
      <c r="E673" s="4"/>
      <c r="F673" s="4"/>
      <c r="G673" s="8"/>
    </row>
    <row r="674" spans="2:7">
      <c r="B674" s="9"/>
      <c r="C674" s="4"/>
      <c r="D674" s="4"/>
      <c r="E674" s="4"/>
      <c r="F674" s="4"/>
      <c r="G674" s="8"/>
    </row>
    <row r="675" spans="2:7">
      <c r="B675" s="9"/>
      <c r="C675" s="4"/>
      <c r="D675" s="4"/>
      <c r="E675" s="4"/>
      <c r="F675" s="4"/>
      <c r="G675" s="8"/>
    </row>
    <row r="676" spans="2:7">
      <c r="B676" s="9"/>
      <c r="C676" s="4"/>
      <c r="D676" s="4"/>
      <c r="E676" s="4"/>
      <c r="F676" s="4"/>
      <c r="G676" s="8"/>
    </row>
    <row r="677" spans="2:7">
      <c r="B677" s="9"/>
      <c r="C677" s="4"/>
      <c r="D677" s="4"/>
      <c r="E677" s="4"/>
      <c r="F677" s="4"/>
      <c r="G677" s="8"/>
    </row>
    <row r="678" spans="2:7">
      <c r="B678" s="9"/>
      <c r="C678" s="4"/>
      <c r="D678" s="4"/>
      <c r="E678" s="4"/>
      <c r="F678" s="4"/>
      <c r="G678" s="8"/>
    </row>
    <row r="679" spans="2:7">
      <c r="B679" s="9"/>
      <c r="C679" s="4"/>
      <c r="D679" s="4"/>
      <c r="E679" s="4"/>
      <c r="F679" s="4"/>
      <c r="G679" s="8"/>
    </row>
    <row r="680" spans="2:7">
      <c r="B680" s="9"/>
      <c r="C680" s="4"/>
      <c r="D680" s="4"/>
      <c r="E680" s="4"/>
      <c r="F680" s="4"/>
      <c r="G680" s="8"/>
    </row>
    <row r="681" spans="2:7">
      <c r="B681" s="9"/>
      <c r="C681" s="4"/>
      <c r="D681" s="4"/>
      <c r="E681" s="4"/>
      <c r="F681" s="4"/>
      <c r="G681" s="8"/>
    </row>
    <row r="682" spans="2:7">
      <c r="B682" s="9"/>
      <c r="C682" s="4"/>
      <c r="D682" s="4"/>
      <c r="E682" s="4"/>
      <c r="F682" s="4"/>
      <c r="G682" s="8"/>
    </row>
    <row r="683" spans="2:7">
      <c r="B683" s="9"/>
      <c r="C683" s="4"/>
      <c r="D683" s="4"/>
      <c r="E683" s="4"/>
      <c r="F683" s="4"/>
      <c r="G683" s="8"/>
    </row>
    <row r="684" spans="2:7">
      <c r="B684" s="9"/>
      <c r="C684" s="4"/>
      <c r="D684" s="4"/>
      <c r="E684" s="4"/>
      <c r="F684" s="4"/>
      <c r="G684" s="8"/>
    </row>
    <row r="685" spans="2:7">
      <c r="B685" s="9"/>
      <c r="C685" s="4"/>
      <c r="D685" s="4"/>
      <c r="E685" s="4"/>
      <c r="F685" s="4"/>
      <c r="G685" s="8"/>
    </row>
    <row r="686" spans="2:7">
      <c r="B686" s="9"/>
      <c r="C686" s="4"/>
      <c r="D686" s="4"/>
      <c r="E686" s="4"/>
      <c r="F686" s="4"/>
      <c r="G686" s="8"/>
    </row>
    <row r="687" spans="2:7">
      <c r="B687" s="9"/>
      <c r="C687" s="4"/>
      <c r="D687" s="4"/>
      <c r="E687" s="4"/>
      <c r="F687" s="4"/>
      <c r="G687" s="8"/>
    </row>
    <row r="688" spans="2:7">
      <c r="B688" s="9"/>
      <c r="C688" s="4"/>
      <c r="D688" s="4"/>
      <c r="E688" s="4"/>
      <c r="F688" s="4"/>
      <c r="G688" s="8"/>
    </row>
    <row r="689" spans="2:7">
      <c r="B689" s="9"/>
      <c r="C689" s="4"/>
      <c r="D689" s="4"/>
      <c r="E689" s="4"/>
      <c r="F689" s="4"/>
      <c r="G689" s="8"/>
    </row>
    <row r="690" spans="2:7">
      <c r="B690" s="9"/>
      <c r="C690" s="4"/>
      <c r="D690" s="4"/>
      <c r="E690" s="4"/>
      <c r="F690" s="4"/>
      <c r="G690" s="8"/>
    </row>
    <row r="691" spans="2:7">
      <c r="B691" s="9"/>
      <c r="C691" s="4"/>
      <c r="D691" s="4"/>
      <c r="E691" s="4"/>
      <c r="F691" s="4"/>
      <c r="G691" s="8"/>
    </row>
    <row r="692" spans="2:7">
      <c r="B692" s="9"/>
      <c r="C692" s="4"/>
      <c r="D692" s="4"/>
      <c r="E692" s="4"/>
      <c r="F692" s="4"/>
      <c r="G692" s="8"/>
    </row>
    <row r="693" spans="2:7">
      <c r="B693" s="9"/>
      <c r="C693" s="4"/>
      <c r="D693" s="4"/>
      <c r="E693" s="4"/>
      <c r="F693" s="4"/>
      <c r="G693" s="8"/>
    </row>
    <row r="694" spans="2:7">
      <c r="B694" s="9"/>
      <c r="C694" s="4"/>
      <c r="D694" s="4"/>
      <c r="E694" s="4"/>
      <c r="F694" s="4"/>
      <c r="G694" s="8"/>
    </row>
    <row r="695" spans="2:7">
      <c r="B695" s="9"/>
      <c r="C695" s="4"/>
      <c r="D695" s="4"/>
      <c r="E695" s="4"/>
      <c r="F695" s="4"/>
      <c r="G695" s="8"/>
    </row>
    <row r="696" spans="2:7">
      <c r="B696" s="9"/>
      <c r="C696" s="4"/>
      <c r="D696" s="4"/>
      <c r="E696" s="4"/>
      <c r="F696" s="4"/>
      <c r="G696" s="8"/>
    </row>
    <row r="697" spans="2:7">
      <c r="B697" s="9"/>
      <c r="C697" s="4"/>
      <c r="D697" s="4"/>
      <c r="E697" s="4"/>
      <c r="F697" s="4"/>
      <c r="G697" s="8"/>
    </row>
    <row r="698" spans="2:7">
      <c r="B698" s="9"/>
      <c r="C698" s="4"/>
      <c r="D698" s="4"/>
      <c r="E698" s="4"/>
      <c r="F698" s="4"/>
      <c r="G698" s="8"/>
    </row>
    <row r="699" spans="2:7">
      <c r="B699" s="9"/>
      <c r="C699" s="4"/>
      <c r="D699" s="4"/>
      <c r="E699" s="4"/>
      <c r="F699" s="4"/>
      <c r="G699" s="8"/>
    </row>
    <row r="700" spans="2:7">
      <c r="B700" s="9"/>
      <c r="C700" s="4"/>
      <c r="D700" s="4"/>
      <c r="E700" s="4"/>
      <c r="F700" s="4"/>
      <c r="G700" s="8"/>
    </row>
    <row r="701" spans="2:7">
      <c r="B701" s="9"/>
      <c r="C701" s="4"/>
      <c r="D701" s="4"/>
      <c r="E701" s="4"/>
      <c r="F701" s="4"/>
      <c r="G701" s="8"/>
    </row>
    <row r="702" spans="2:7">
      <c r="B702" s="9"/>
      <c r="C702" s="4"/>
      <c r="D702" s="4"/>
      <c r="E702" s="4"/>
      <c r="F702" s="4"/>
      <c r="G702" s="8"/>
    </row>
    <row r="703" spans="2:7">
      <c r="B703" s="9"/>
      <c r="C703" s="4"/>
      <c r="D703" s="4"/>
      <c r="E703" s="4"/>
      <c r="F703" s="4"/>
      <c r="G703" s="8"/>
    </row>
    <row r="704" spans="2:7">
      <c r="B704" s="9"/>
      <c r="C704" s="4"/>
      <c r="D704" s="4"/>
      <c r="E704" s="4"/>
      <c r="F704" s="4"/>
      <c r="G704" s="8"/>
    </row>
    <row r="705" spans="2:7">
      <c r="B705" s="9"/>
      <c r="C705" s="4"/>
      <c r="D705" s="4"/>
      <c r="E705" s="4"/>
      <c r="F705" s="4"/>
      <c r="G705" s="8"/>
    </row>
    <row r="706" spans="2:7">
      <c r="B706" s="9"/>
      <c r="C706" s="4"/>
      <c r="D706" s="4"/>
      <c r="E706" s="4"/>
      <c r="F706" s="4"/>
      <c r="G706" s="8"/>
    </row>
    <row r="707" spans="2:7">
      <c r="B707" s="9"/>
      <c r="C707" s="4"/>
      <c r="D707" s="4"/>
      <c r="E707" s="4"/>
      <c r="F707" s="4"/>
      <c r="G707" s="8"/>
    </row>
    <row r="708" spans="2:7">
      <c r="B708" s="9"/>
      <c r="C708" s="4"/>
      <c r="D708" s="4"/>
      <c r="E708" s="4"/>
      <c r="F708" s="4"/>
      <c r="G708" s="8"/>
    </row>
    <row r="709" spans="2:7">
      <c r="B709" s="9"/>
      <c r="C709" s="4"/>
      <c r="D709" s="4"/>
      <c r="E709" s="4"/>
      <c r="F709" s="4"/>
      <c r="G709" s="8"/>
    </row>
    <row r="710" spans="2:7">
      <c r="B710" s="9"/>
      <c r="C710" s="4"/>
      <c r="D710" s="4"/>
      <c r="E710" s="4"/>
      <c r="F710" s="4"/>
      <c r="G710" s="8"/>
    </row>
    <row r="711" spans="2:7">
      <c r="B711" s="9"/>
      <c r="C711" s="4"/>
      <c r="D711" s="4"/>
      <c r="E711" s="4"/>
      <c r="F711" s="4"/>
      <c r="G711" s="8"/>
    </row>
    <row r="712" spans="2:7">
      <c r="B712" s="9"/>
      <c r="C712" s="4"/>
      <c r="D712" s="4"/>
      <c r="E712" s="4"/>
      <c r="F712" s="4"/>
      <c r="G712" s="8"/>
    </row>
    <row r="713" spans="2:7">
      <c r="B713" s="9"/>
      <c r="C713" s="4"/>
      <c r="D713" s="4"/>
      <c r="E713" s="4"/>
      <c r="F713" s="4"/>
      <c r="G713" s="8"/>
    </row>
    <row r="714" spans="2:7">
      <c r="B714" s="9"/>
      <c r="C714" s="4"/>
      <c r="D714" s="4"/>
      <c r="E714" s="4"/>
      <c r="F714" s="4"/>
      <c r="G714" s="8"/>
    </row>
    <row r="715" spans="2:7">
      <c r="B715" s="9"/>
      <c r="C715" s="4"/>
      <c r="D715" s="4"/>
      <c r="E715" s="4"/>
      <c r="F715" s="4"/>
      <c r="G715" s="8"/>
    </row>
    <row r="716" spans="2:7">
      <c r="B716" s="9"/>
      <c r="C716" s="4"/>
      <c r="D716" s="4"/>
      <c r="E716" s="4"/>
      <c r="F716" s="4"/>
      <c r="G716" s="8"/>
    </row>
    <row r="717" spans="2:7">
      <c r="B717" s="9"/>
      <c r="C717" s="4"/>
      <c r="D717" s="4"/>
      <c r="E717" s="4"/>
      <c r="F717" s="4"/>
      <c r="G717" s="8"/>
    </row>
    <row r="718" spans="2:7">
      <c r="B718" s="9"/>
      <c r="C718" s="4"/>
      <c r="D718" s="4"/>
      <c r="E718" s="4"/>
      <c r="F718" s="4"/>
      <c r="G718" s="8"/>
    </row>
    <row r="719" spans="2:7">
      <c r="B719" s="9"/>
      <c r="C719" s="4"/>
      <c r="D719" s="4"/>
      <c r="E719" s="4"/>
      <c r="F719" s="4"/>
      <c r="G719" s="8"/>
    </row>
    <row r="720" spans="2:7">
      <c r="B720" s="9"/>
      <c r="C720" s="4"/>
      <c r="D720" s="4"/>
      <c r="E720" s="4"/>
      <c r="F720" s="4"/>
      <c r="G720" s="8"/>
    </row>
    <row r="721" spans="2:7">
      <c r="B721" s="9"/>
      <c r="C721" s="4"/>
      <c r="D721" s="4"/>
      <c r="E721" s="4"/>
      <c r="F721" s="4"/>
      <c r="G721" s="8"/>
    </row>
    <row r="722" spans="2:7">
      <c r="B722" s="9"/>
      <c r="C722" s="4"/>
      <c r="D722" s="4"/>
      <c r="E722" s="4"/>
      <c r="F722" s="4"/>
      <c r="G722" s="8"/>
    </row>
    <row r="723" spans="2:7">
      <c r="B723" s="9"/>
      <c r="C723" s="4"/>
      <c r="D723" s="4"/>
      <c r="E723" s="4"/>
      <c r="F723" s="4"/>
      <c r="G723" s="8"/>
    </row>
    <row r="724" spans="2:7">
      <c r="B724" s="9"/>
      <c r="C724" s="4"/>
      <c r="D724" s="4"/>
      <c r="E724" s="4"/>
      <c r="F724" s="4"/>
      <c r="G724" s="8"/>
    </row>
    <row r="725" spans="2:7">
      <c r="B725" s="9"/>
      <c r="C725" s="4"/>
      <c r="D725" s="4"/>
      <c r="E725" s="4"/>
      <c r="F725" s="4"/>
      <c r="G725" s="8"/>
    </row>
    <row r="726" spans="2:7">
      <c r="B726" s="9"/>
      <c r="C726" s="4"/>
      <c r="D726" s="4"/>
      <c r="E726" s="4"/>
      <c r="F726" s="4"/>
      <c r="G726" s="8"/>
    </row>
    <row r="727" spans="2:7">
      <c r="B727" s="9"/>
      <c r="C727" s="4"/>
      <c r="D727" s="4"/>
      <c r="E727" s="4"/>
      <c r="F727" s="4"/>
      <c r="G727" s="8"/>
    </row>
    <row r="728" spans="2:7">
      <c r="B728" s="9"/>
      <c r="C728" s="4"/>
      <c r="D728" s="4"/>
      <c r="E728" s="4"/>
      <c r="F728" s="4"/>
      <c r="G728" s="8"/>
    </row>
    <row r="729" spans="2:7">
      <c r="B729" s="9"/>
      <c r="C729" s="4"/>
      <c r="D729" s="4"/>
      <c r="E729" s="4"/>
      <c r="F729" s="4"/>
      <c r="G729" s="8"/>
    </row>
    <row r="730" spans="2:7">
      <c r="B730" s="9"/>
      <c r="C730" s="4"/>
      <c r="D730" s="4"/>
      <c r="E730" s="4"/>
      <c r="F730" s="4"/>
      <c r="G730" s="8"/>
    </row>
    <row r="731" spans="2:7">
      <c r="B731" s="9"/>
      <c r="C731" s="4"/>
      <c r="D731" s="4"/>
      <c r="E731" s="4"/>
      <c r="F731" s="4"/>
      <c r="G731" s="8"/>
    </row>
    <row r="732" spans="2:7">
      <c r="B732" s="9"/>
      <c r="C732" s="4"/>
      <c r="D732" s="4"/>
      <c r="E732" s="4"/>
      <c r="F732" s="4"/>
      <c r="G732" s="8"/>
    </row>
    <row r="733" spans="2:7">
      <c r="B733" s="9"/>
      <c r="C733" s="4"/>
      <c r="D733" s="4"/>
      <c r="E733" s="4"/>
      <c r="F733" s="4"/>
      <c r="G733" s="8"/>
    </row>
    <row r="734" spans="2:7">
      <c r="B734" s="9"/>
      <c r="C734" s="4"/>
      <c r="D734" s="4"/>
      <c r="E734" s="4"/>
      <c r="F734" s="4"/>
      <c r="G734" s="8"/>
    </row>
    <row r="735" spans="2:7">
      <c r="B735" s="9"/>
      <c r="C735" s="4"/>
      <c r="D735" s="4"/>
      <c r="E735" s="4"/>
      <c r="F735" s="4"/>
      <c r="G735" s="8"/>
    </row>
    <row r="736" spans="2:7">
      <c r="B736" s="9"/>
      <c r="C736" s="4"/>
      <c r="D736" s="4"/>
      <c r="E736" s="4"/>
      <c r="F736" s="4"/>
      <c r="G736" s="8"/>
    </row>
    <row r="737" spans="2:7">
      <c r="B737" s="9"/>
      <c r="C737" s="4"/>
      <c r="D737" s="4"/>
      <c r="E737" s="4"/>
      <c r="F737" s="4"/>
      <c r="G737" s="8"/>
    </row>
    <row r="738" spans="2:7">
      <c r="B738" s="9"/>
      <c r="C738" s="4"/>
      <c r="D738" s="4"/>
      <c r="E738" s="4"/>
      <c r="F738" s="4"/>
      <c r="G738" s="8"/>
    </row>
    <row r="739" spans="2:7">
      <c r="B739" s="9"/>
      <c r="C739" s="4"/>
      <c r="D739" s="4"/>
      <c r="E739" s="4"/>
      <c r="F739" s="4"/>
      <c r="G739" s="8"/>
    </row>
    <row r="740" spans="2:7">
      <c r="B740" s="9"/>
      <c r="C740" s="4"/>
      <c r="D740" s="4"/>
      <c r="E740" s="4"/>
      <c r="F740" s="4"/>
      <c r="G740" s="8"/>
    </row>
    <row r="741" spans="2:7">
      <c r="B741" s="9"/>
      <c r="C741" s="4"/>
      <c r="D741" s="4"/>
      <c r="E741" s="4"/>
      <c r="F741" s="4"/>
      <c r="G741" s="8"/>
    </row>
    <row r="742" spans="2:7">
      <c r="B742" s="9"/>
      <c r="C742" s="4"/>
      <c r="D742" s="4"/>
      <c r="E742" s="4"/>
      <c r="F742" s="4"/>
      <c r="G742" s="8"/>
    </row>
    <row r="743" spans="2:7">
      <c r="B743" s="9"/>
      <c r="C743" s="4"/>
      <c r="D743" s="4"/>
      <c r="E743" s="4"/>
      <c r="F743" s="4"/>
      <c r="G743" s="8"/>
    </row>
    <row r="744" spans="2:7">
      <c r="B744" s="9"/>
      <c r="C744" s="4"/>
      <c r="D744" s="4"/>
      <c r="E744" s="4"/>
      <c r="F744" s="4"/>
      <c r="G744" s="8"/>
    </row>
    <row r="745" spans="2:7">
      <c r="B745" s="9"/>
      <c r="C745" s="4"/>
      <c r="D745" s="4"/>
      <c r="E745" s="4"/>
      <c r="F745" s="4"/>
      <c r="G745" s="8"/>
    </row>
    <row r="746" spans="2:7">
      <c r="B746" s="9"/>
      <c r="C746" s="4"/>
      <c r="D746" s="4"/>
      <c r="E746" s="4"/>
      <c r="F746" s="4"/>
      <c r="G746" s="8"/>
    </row>
    <row r="747" spans="2:7">
      <c r="B747" s="9"/>
      <c r="C747" s="4"/>
      <c r="D747" s="4"/>
      <c r="E747" s="4"/>
      <c r="F747" s="4"/>
      <c r="G747" s="8"/>
    </row>
    <row r="748" spans="2:7">
      <c r="B748" s="9"/>
      <c r="C748" s="4"/>
      <c r="D748" s="4"/>
      <c r="E748" s="4"/>
      <c r="F748" s="4"/>
      <c r="G748" s="8"/>
    </row>
    <row r="749" spans="2:7">
      <c r="B749" s="9"/>
      <c r="C749" s="4"/>
      <c r="D749" s="4"/>
      <c r="E749" s="4"/>
      <c r="F749" s="4"/>
      <c r="G749" s="8"/>
    </row>
    <row r="750" spans="2:7">
      <c r="B750" s="9"/>
      <c r="C750" s="4"/>
      <c r="D750" s="4"/>
      <c r="E750" s="4"/>
      <c r="F750" s="4"/>
      <c r="G750" s="8"/>
    </row>
    <row r="751" spans="2:7">
      <c r="B751" s="9"/>
      <c r="C751" s="4"/>
      <c r="D751" s="4"/>
      <c r="E751" s="4"/>
      <c r="F751" s="4"/>
      <c r="G751" s="8"/>
    </row>
    <row r="752" spans="2:7">
      <c r="B752" s="9"/>
      <c r="C752" s="4"/>
      <c r="D752" s="4"/>
      <c r="E752" s="4"/>
      <c r="F752" s="4"/>
      <c r="G752" s="8"/>
    </row>
    <row r="753" spans="2:7">
      <c r="B753" s="9"/>
      <c r="C753" s="4"/>
      <c r="D753" s="4"/>
      <c r="E753" s="4"/>
      <c r="F753" s="4"/>
      <c r="G753" s="8"/>
    </row>
    <row r="754" spans="2:7">
      <c r="B754" s="9"/>
      <c r="C754" s="4"/>
      <c r="D754" s="4"/>
      <c r="E754" s="4"/>
      <c r="F754" s="4"/>
      <c r="G754" s="8"/>
    </row>
    <row r="755" spans="2:7">
      <c r="B755" s="9"/>
      <c r="C755" s="4"/>
      <c r="D755" s="4"/>
      <c r="E755" s="4"/>
      <c r="F755" s="4"/>
      <c r="G755" s="8"/>
    </row>
    <row r="756" spans="2:7">
      <c r="B756" s="9"/>
      <c r="C756" s="4"/>
      <c r="D756" s="4"/>
      <c r="E756" s="4"/>
      <c r="F756" s="4"/>
      <c r="G756" s="8"/>
    </row>
    <row r="757" spans="2:7">
      <c r="B757" s="9"/>
      <c r="C757" s="4"/>
      <c r="D757" s="4"/>
      <c r="E757" s="4"/>
      <c r="F757" s="4"/>
      <c r="G757" s="8"/>
    </row>
    <row r="758" spans="2:7">
      <c r="B758" s="9"/>
      <c r="C758" s="4"/>
      <c r="D758" s="4"/>
      <c r="E758" s="4"/>
      <c r="F758" s="4"/>
      <c r="G758" s="8"/>
    </row>
    <row r="759" spans="2:7">
      <c r="B759" s="9"/>
      <c r="C759" s="4"/>
      <c r="D759" s="4"/>
      <c r="E759" s="4"/>
      <c r="F759" s="4"/>
      <c r="G759" s="8"/>
    </row>
    <row r="760" spans="2:7">
      <c r="G760" s="23"/>
    </row>
    <row r="761" spans="2:7">
      <c r="G761" s="23"/>
    </row>
    <row r="762" spans="2:7">
      <c r="G762" s="23"/>
    </row>
    <row r="763" spans="2:7">
      <c r="G763" s="23"/>
    </row>
    <row r="764" spans="2:7">
      <c r="G764" s="23"/>
    </row>
    <row r="765" spans="2:7">
      <c r="G765" s="23"/>
    </row>
    <row r="766" spans="2:7">
      <c r="G766" s="23"/>
    </row>
    <row r="767" spans="2:7">
      <c r="G767" s="23"/>
    </row>
    <row r="768" spans="2:7">
      <c r="G768" s="23"/>
    </row>
    <row r="769" spans="7:7">
      <c r="G769" s="23"/>
    </row>
    <row r="770" spans="7:7">
      <c r="G770" s="23"/>
    </row>
    <row r="771" spans="7:7">
      <c r="G771" s="23"/>
    </row>
    <row r="772" spans="7:7">
      <c r="G772" s="23"/>
    </row>
    <row r="773" spans="7:7">
      <c r="G773" s="23"/>
    </row>
    <row r="774" spans="7:7">
      <c r="G774" s="23"/>
    </row>
    <row r="775" spans="7:7">
      <c r="G775" s="23"/>
    </row>
    <row r="776" spans="7:7">
      <c r="G776" s="23"/>
    </row>
    <row r="777" spans="7:7">
      <c r="G777" s="23"/>
    </row>
    <row r="778" spans="7:7">
      <c r="G778" s="23"/>
    </row>
    <row r="779" spans="7:7">
      <c r="G779" s="23"/>
    </row>
    <row r="780" spans="7:7">
      <c r="G780" s="23"/>
    </row>
    <row r="781" spans="7:7">
      <c r="G781" s="23"/>
    </row>
    <row r="782" spans="7:7">
      <c r="G782" s="23"/>
    </row>
    <row r="783" spans="7:7">
      <c r="G783" s="23"/>
    </row>
    <row r="784" spans="7:7">
      <c r="G784" s="23"/>
    </row>
    <row r="785" spans="7:7">
      <c r="G785" s="23"/>
    </row>
    <row r="786" spans="7:7">
      <c r="G786" s="23"/>
    </row>
    <row r="787" spans="7:7">
      <c r="G787" s="23"/>
    </row>
    <row r="788" spans="7:7">
      <c r="G788" s="23"/>
    </row>
    <row r="789" spans="7:7">
      <c r="G789" s="23"/>
    </row>
    <row r="790" spans="7:7">
      <c r="G790" s="23"/>
    </row>
    <row r="791" spans="7:7">
      <c r="G791" s="23"/>
    </row>
    <row r="792" spans="7:7">
      <c r="G792" s="23"/>
    </row>
    <row r="793" spans="7:7">
      <c r="G793" s="23"/>
    </row>
    <row r="794" spans="7:7">
      <c r="G794" s="23"/>
    </row>
    <row r="795" spans="7:7">
      <c r="G795" s="23"/>
    </row>
    <row r="796" spans="7:7">
      <c r="G796" s="23"/>
    </row>
    <row r="797" spans="7:7">
      <c r="G797" s="23"/>
    </row>
    <row r="798" spans="7:7">
      <c r="G798" s="23"/>
    </row>
    <row r="799" spans="7:7">
      <c r="G799" s="23"/>
    </row>
    <row r="800" spans="7:7">
      <c r="G800" s="23"/>
    </row>
    <row r="801" spans="7:7">
      <c r="G801" s="23"/>
    </row>
    <row r="802" spans="7:7">
      <c r="G802" s="23"/>
    </row>
    <row r="803" spans="7:7">
      <c r="G803" s="23"/>
    </row>
    <row r="804" spans="7:7">
      <c r="G804" s="23"/>
    </row>
    <row r="805" spans="7:7">
      <c r="G805" s="23"/>
    </row>
    <row r="806" spans="7:7">
      <c r="G806" s="23"/>
    </row>
    <row r="807" spans="7:7">
      <c r="G807" s="23"/>
    </row>
    <row r="808" spans="7:7">
      <c r="G808" s="23"/>
    </row>
    <row r="809" spans="7:7">
      <c r="G809" s="23"/>
    </row>
    <row r="810" spans="7:7">
      <c r="G810" s="23"/>
    </row>
    <row r="811" spans="7:7">
      <c r="G811" s="23"/>
    </row>
    <row r="812" spans="7:7">
      <c r="G812" s="23"/>
    </row>
    <row r="813" spans="7:7">
      <c r="G813" s="23"/>
    </row>
    <row r="814" spans="7:7">
      <c r="G814" s="23"/>
    </row>
  </sheetData>
  <sheetProtection formatColumns="0"/>
  <mergeCells count="4">
    <mergeCell ref="B9:G9"/>
    <mergeCell ref="F1:G1"/>
    <mergeCell ref="E6:G6"/>
    <mergeCell ref="E3:G3"/>
  </mergeCells>
  <phoneticPr fontId="13" type="noConversion"/>
  <printOptions horizontalCentered="1"/>
  <pageMargins left="0.39370078740157483" right="0.15748031496062992" top="0.51181102362204722" bottom="0.47244094488188981" header="0.11811023622047245" footer="0.11811023622047245"/>
  <pageSetup paperSize="9" scale="74" fitToHeight="20" orientation="portrait" verticalDpi="4294967295" r:id="rId1"/>
  <headerFooter alignWithMargins="0">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5</vt:lpstr>
      <vt:lpstr>'Приложение 5'!Заголовки_для_печати</vt:lpstr>
      <vt:lpstr>'Приложение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Елена</cp:lastModifiedBy>
  <cp:lastPrinted>2015-08-25T09:47:23Z</cp:lastPrinted>
  <dcterms:created xsi:type="dcterms:W3CDTF">1996-10-08T23:32:33Z</dcterms:created>
  <dcterms:modified xsi:type="dcterms:W3CDTF">2016-03-16T13:49:07Z</dcterms:modified>
</cp:coreProperties>
</file>